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0974-my.sharepoint.com/personal/david_langlade_crous-reunion_fr/Documents/Documents/1 - Opérations Contractualisation/MSBQ3 - Passerelle Piétonne CROUS/DCE Passerelle V1/DCE Passerelle Crous VF/"/>
    </mc:Choice>
  </mc:AlternateContent>
  <xr:revisionPtr revIDLastSave="0" documentId="8_{ACEF29EB-78FC-47ED-8667-E1B914704B06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CDPGF - TF" sheetId="7" r:id="rId1"/>
    <sheet name="CDPGF - TO" sheetId="8" r:id="rId2"/>
  </sheets>
  <definedNames>
    <definedName name="_xlnm.Print_Titles" localSheetId="0">'CDPGF - TF'!$1:$7</definedName>
    <definedName name="_xlnm.Print_Titles" localSheetId="1">'CDPGF - TO'!$1:$7</definedName>
    <definedName name="_xlnm.Print_Area" localSheetId="0">'CDPGF - TF'!$A$1:$H$45</definedName>
    <definedName name="_xlnm.Print_Area" localSheetId="1">'CDPGF - TO'!$A$1:$H$17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8" l="1"/>
  <c r="H12" i="8"/>
  <c r="H15" i="8" s="1"/>
  <c r="H9" i="8"/>
  <c r="H40" i="7"/>
  <c r="H39" i="7"/>
  <c r="H38" i="7"/>
  <c r="H37" i="7"/>
  <c r="H36" i="7"/>
  <c r="H35" i="7"/>
  <c r="H41" i="7" s="1"/>
  <c r="H32" i="7"/>
  <c r="H33" i="7" s="1"/>
  <c r="H29" i="7"/>
  <c r="H28" i="7"/>
  <c r="H27" i="7"/>
  <c r="H26" i="7"/>
  <c r="H25" i="7"/>
  <c r="H24" i="7"/>
  <c r="H21" i="7"/>
  <c r="H20" i="7"/>
  <c r="H19" i="7"/>
  <c r="H16" i="7"/>
  <c r="H15" i="7"/>
  <c r="H14" i="7"/>
  <c r="H13" i="7"/>
  <c r="H12" i="7"/>
  <c r="H11" i="7"/>
  <c r="H10" i="7"/>
  <c r="H9" i="7"/>
  <c r="B10" i="7"/>
  <c r="B11" i="7" s="1"/>
  <c r="B12" i="7" s="1"/>
  <c r="B13" i="7" s="1"/>
  <c r="B14" i="7" s="1"/>
  <c r="B15" i="7" s="1"/>
  <c r="B16" i="7" s="1"/>
  <c r="B19" i="7" s="1"/>
  <c r="B20" i="7" s="1"/>
  <c r="B21" i="7" s="1"/>
  <c r="B24" i="7" s="1"/>
  <c r="B25" i="7" s="1"/>
  <c r="B26" i="7" s="1"/>
  <c r="B27" i="7" s="1"/>
  <c r="B28" i="7" s="1"/>
  <c r="B29" i="7" s="1"/>
  <c r="B32" i="7" l="1"/>
  <c r="B35" i="7" s="1"/>
  <c r="B36" i="7" s="1"/>
  <c r="B37" i="7" s="1"/>
  <c r="B38" i="7" s="1"/>
  <c r="B39" i="7" s="1"/>
  <c r="B40" i="7" s="1"/>
  <c r="H10" i="8"/>
  <c r="H17" i="7"/>
  <c r="H30" i="7"/>
  <c r="H22" i="7"/>
  <c r="H16" i="8" l="1"/>
  <c r="H17" i="8" s="1"/>
  <c r="H43" i="7"/>
  <c r="H44" i="7"/>
  <c r="H45" i="7" s="1"/>
</calcChain>
</file>

<file path=xl/sharedStrings.xml><?xml version="1.0" encoding="utf-8"?>
<sst xmlns="http://schemas.openxmlformats.org/spreadsheetml/2006/main" count="93" uniqueCount="50">
  <si>
    <t>Passerelle Du Crous - Saint-Denis
Travaux de réhabilitation</t>
  </si>
  <si>
    <t>____________</t>
  </si>
  <si>
    <t>CDPGF - Tranche ferme</t>
  </si>
  <si>
    <t>N°</t>
  </si>
  <si>
    <t>Désignation des Travaux</t>
  </si>
  <si>
    <t>Unité</t>
  </si>
  <si>
    <t>Quantité MOE</t>
  </si>
  <si>
    <t>Quantité Entreprise</t>
  </si>
  <si>
    <t>Prix unitaire</t>
  </si>
  <si>
    <t>Montant H.T.</t>
  </si>
  <si>
    <t xml:space="preserve"> I- Prix généraux</t>
  </si>
  <si>
    <t>Installations et repliement de chantier</t>
  </si>
  <si>
    <t>F</t>
  </si>
  <si>
    <t>PAQ - Contrôles d'exécution - PAE - SOSED</t>
  </si>
  <si>
    <t>Etudes d'exécution</t>
  </si>
  <si>
    <t>Dossier de récolement</t>
  </si>
  <si>
    <t xml:space="preserve">Signalisation de chantier </t>
  </si>
  <si>
    <t>Implantation - Piquetage</t>
  </si>
  <si>
    <t>Etaiement et ouvrages provisoires</t>
  </si>
  <si>
    <t xml:space="preserve">Epreuve d'ouvrage </t>
  </si>
  <si>
    <t>S/TOTAL</t>
  </si>
  <si>
    <t>II- Travaux préalables</t>
  </si>
  <si>
    <t>Dévégétalisation</t>
  </si>
  <si>
    <t xml:space="preserve">Nettoyage sommier </t>
  </si>
  <si>
    <t>Dépose et repose équipements (GC, MC, haubans, protection joint de chaussée)</t>
  </si>
  <si>
    <t>III- Réparation structure métallique</t>
  </si>
  <si>
    <t>Remplacement de tôle de corniche (unité de 2,40 ml)</t>
  </si>
  <si>
    <t>U</t>
  </si>
  <si>
    <t>Remplacement de la visserie/boulonnerie</t>
  </si>
  <si>
    <t xml:space="preserve">Sablage des pièces métalliques en atelier </t>
  </si>
  <si>
    <t>m²</t>
  </si>
  <si>
    <t>Sablage des pièces métalliques in situ</t>
  </si>
  <si>
    <t>Remise en protection des pièces métalliques en atelier - ACQPA C5VH</t>
  </si>
  <si>
    <t>Remise en protection des pièces métalliques in situ - ACQPA C5VH</t>
  </si>
  <si>
    <t>IV- Appareil d'appuis</t>
  </si>
  <si>
    <t xml:space="preserve">Vérinage de l'ouvrage et remplacement des appareils d'appuis </t>
  </si>
  <si>
    <t>V- Réparation chaussée et existant</t>
  </si>
  <si>
    <t>Dépose du revêtement bitumineux, de l'étanchéité du tablier, des joints de chaussée ainsi que du parement des garde-corps</t>
  </si>
  <si>
    <t>Mise en œuvre d'un système d'étanchéité liquide de type résine époxy</t>
  </si>
  <si>
    <t xml:space="preserve">Mise en œuvre joint de chaussée </t>
  </si>
  <si>
    <t>ml</t>
  </si>
  <si>
    <t>Réparation couronnement mur moellon</t>
  </si>
  <si>
    <t>Création d'un caniveau à grille à l'entrée de l'ascenseur, yc évac EP</t>
  </si>
  <si>
    <t xml:space="preserve">Création d'un auvant de protection contre les eaux pluviales à l'entrée de l'ascenceur </t>
  </si>
  <si>
    <t>TOTAL H.T</t>
  </si>
  <si>
    <t>T.V.A.  8,5 %</t>
  </si>
  <si>
    <t>TOTAL T.T.C.</t>
  </si>
  <si>
    <t>CDPGF - Tranche optionnelle</t>
  </si>
  <si>
    <t>Dépose et repose équipements (corniches)</t>
  </si>
  <si>
    <t>Laquage des corniches en 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</si>
</sst>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"/>
    <numFmt numFmtId="165" formatCode="_-* #,##0.00\ [$€-1]_-;\-* #,##0.00\ [$€-1]_-;_-* &quot;-&quot;??\ [$€-1]_-"/>
    <numFmt numFmtId="166" formatCode="_-* #,##0\ _F_-;\-* #,##0\ _F_-;_-* &quot;-&quot;??\ _F_-;_-@_-"/>
    <numFmt numFmtId="167" formatCode="_-* #,##0.00\ [$€-1]_-;\-* #,##0.00\ [$€-1]_-;_-* &quot;-&quot;??\ [$€-1]_-;_-@_-"/>
    <numFmt numFmtId="168" formatCode="_-* #,##0.00\ _F_-;\-* #,##0.00\ _F_-;_-* &quot;-&quot;??\ _F_-;_-@_-"/>
  </numFmts>
  <fonts count="11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b/>
      <u/>
      <sz val="12"/>
      <color rgb="FFFF0000"/>
      <name val="Arial"/>
      <family val="2"/>
    </font>
    <font>
      <b/>
      <u/>
      <sz val="14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5" fontId="4" fillId="0" borderId="0" applyFont="0" applyFill="0" applyBorder="0" applyAlignment="0" applyProtection="0"/>
    <xf numFmtId="0" fontId="7" fillId="0" borderId="0"/>
    <xf numFmtId="168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2" applyFont="1" applyAlignment="1">
      <alignment vertical="center"/>
    </xf>
    <xf numFmtId="0" fontId="7" fillId="0" borderId="0" xfId="2" applyAlignment="1">
      <alignment vertical="center"/>
    </xf>
    <xf numFmtId="0" fontId="3" fillId="0" borderId="0" xfId="2" applyFont="1" applyAlignment="1">
      <alignment horizontal="center" vertical="center"/>
    </xf>
    <xf numFmtId="0" fontId="3" fillId="3" borderId="4" xfId="2" applyFont="1" applyFill="1" applyBorder="1" applyAlignment="1">
      <alignment horizontal="left" vertical="center"/>
    </xf>
    <xf numFmtId="0" fontId="3" fillId="3" borderId="4" xfId="2" applyFont="1" applyFill="1" applyBorder="1" applyAlignment="1">
      <alignment vertical="center" wrapText="1"/>
    </xf>
    <xf numFmtId="0" fontId="1" fillId="3" borderId="6" xfId="2" applyFont="1" applyFill="1" applyBorder="1" applyAlignment="1">
      <alignment horizontal="center" vertical="center"/>
    </xf>
    <xf numFmtId="168" fontId="3" fillId="3" borderId="4" xfId="3" applyFont="1" applyFill="1" applyBorder="1" applyAlignment="1">
      <alignment vertical="center" wrapText="1"/>
    </xf>
    <xf numFmtId="0" fontId="1" fillId="3" borderId="4" xfId="2" applyFont="1" applyFill="1" applyBorder="1" applyAlignment="1">
      <alignment horizontal="right" vertical="center" wrapText="1"/>
    </xf>
    <xf numFmtId="0" fontId="3" fillId="0" borderId="7" xfId="2" applyFont="1" applyBorder="1" applyAlignment="1">
      <alignment horizontal="center" vertical="center"/>
    </xf>
    <xf numFmtId="0" fontId="1" fillId="0" borderId="7" xfId="2" applyFont="1" applyBorder="1" applyAlignment="1">
      <alignment vertical="center" wrapText="1"/>
    </xf>
    <xf numFmtId="0" fontId="1" fillId="0" borderId="7" xfId="2" applyFont="1" applyBorder="1" applyAlignment="1">
      <alignment horizontal="center" vertical="center"/>
    </xf>
    <xf numFmtId="168" fontId="1" fillId="0" borderId="7" xfId="3" applyFont="1" applyBorder="1" applyAlignment="1">
      <alignment vertical="center"/>
    </xf>
    <xf numFmtId="164" fontId="1" fillId="0" borderId="7" xfId="3" applyNumberFormat="1" applyFont="1" applyBorder="1" applyAlignment="1">
      <alignment vertical="center"/>
    </xf>
    <xf numFmtId="164" fontId="1" fillId="0" borderId="7" xfId="2" applyNumberFormat="1" applyFont="1" applyBorder="1" applyAlignment="1">
      <alignment vertical="center"/>
    </xf>
    <xf numFmtId="1" fontId="1" fillId="0" borderId="0" xfId="2" applyNumberFormat="1" applyFont="1" applyAlignment="1">
      <alignment horizontal="center" vertical="center"/>
    </xf>
    <xf numFmtId="0" fontId="1" fillId="0" borderId="7" xfId="2" applyFont="1" applyBorder="1" applyAlignment="1">
      <alignment vertical="top" wrapText="1"/>
    </xf>
    <xf numFmtId="0" fontId="1" fillId="0" borderId="4" xfId="2" applyFont="1" applyBorder="1" applyAlignment="1">
      <alignment vertical="center"/>
    </xf>
    <xf numFmtId="0" fontId="1" fillId="0" borderId="6" xfId="2" applyFont="1" applyBorder="1" applyAlignment="1">
      <alignment horizontal="center" vertical="center"/>
    </xf>
    <xf numFmtId="168" fontId="1" fillId="0" borderId="4" xfId="3" applyFont="1" applyBorder="1" applyAlignment="1">
      <alignment vertical="center"/>
    </xf>
    <xf numFmtId="20" fontId="5" fillId="0" borderId="4" xfId="3" applyNumberFormat="1" applyFont="1" applyBorder="1" applyAlignment="1">
      <alignment horizontal="right" vertical="center"/>
    </xf>
    <xf numFmtId="165" fontId="5" fillId="0" borderId="4" xfId="4" applyFont="1" applyBorder="1" applyAlignment="1">
      <alignment horizontal="right" vertical="center" wrapText="1"/>
    </xf>
    <xf numFmtId="0" fontId="1" fillId="0" borderId="7" xfId="2" applyFont="1" applyBorder="1" applyAlignment="1">
      <alignment vertical="center"/>
    </xf>
    <xf numFmtId="0" fontId="1" fillId="0" borderId="7" xfId="2" applyFont="1" applyBorder="1" applyAlignment="1">
      <alignment horizontal="center" vertical="center" wrapText="1"/>
    </xf>
    <xf numFmtId="168" fontId="1" fillId="0" borderId="7" xfId="3" applyFont="1" applyBorder="1" applyAlignment="1">
      <alignment horizontal="center" vertical="center"/>
    </xf>
    <xf numFmtId="164" fontId="1" fillId="0" borderId="7" xfId="3" applyNumberFormat="1" applyFont="1" applyBorder="1" applyAlignment="1">
      <alignment horizontal="right" vertical="center"/>
    </xf>
    <xf numFmtId="168" fontId="1" fillId="0" borderId="7" xfId="3" applyFont="1" applyFill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1" fillId="0" borderId="6" xfId="2" applyFont="1" applyBorder="1" applyAlignment="1">
      <alignment vertical="center" wrapText="1"/>
    </xf>
    <xf numFmtId="166" fontId="5" fillId="0" borderId="4" xfId="3" applyNumberFormat="1" applyFont="1" applyBorder="1" applyAlignment="1">
      <alignment horizontal="right" vertical="center"/>
    </xf>
    <xf numFmtId="164" fontId="1" fillId="0" borderId="7" xfId="3" applyNumberFormat="1" applyFont="1" applyFill="1" applyBorder="1" applyAlignment="1">
      <alignment horizontal="right" vertical="center"/>
    </xf>
    <xf numFmtId="0" fontId="3" fillId="3" borderId="4" xfId="2" applyFont="1" applyFill="1" applyBorder="1" applyAlignment="1">
      <alignment vertical="center"/>
    </xf>
    <xf numFmtId="0" fontId="1" fillId="3" borderId="4" xfId="2" applyFont="1" applyFill="1" applyBorder="1" applyAlignment="1">
      <alignment vertical="center" wrapText="1"/>
    </xf>
    <xf numFmtId="0" fontId="1" fillId="3" borderId="6" xfId="2" applyFont="1" applyFill="1" applyBorder="1" applyAlignment="1">
      <alignment horizontal="center" vertical="center" wrapText="1"/>
    </xf>
    <xf numFmtId="168" fontId="1" fillId="3" borderId="4" xfId="3" applyFont="1" applyFill="1" applyBorder="1" applyAlignment="1">
      <alignment horizontal="center" vertical="center"/>
    </xf>
    <xf numFmtId="166" fontId="5" fillId="3" borderId="4" xfId="3" applyNumberFormat="1" applyFont="1" applyFill="1" applyBorder="1" applyAlignment="1">
      <alignment horizontal="right" vertical="center"/>
    </xf>
    <xf numFmtId="165" fontId="5" fillId="3" borderId="5" xfId="4" applyFont="1" applyFill="1" applyBorder="1" applyAlignment="1">
      <alignment horizontal="right" vertical="center" wrapText="1"/>
    </xf>
    <xf numFmtId="0" fontId="3" fillId="0" borderId="6" xfId="2" applyFont="1" applyBorder="1" applyAlignment="1">
      <alignment horizontal="center" vertical="center"/>
    </xf>
    <xf numFmtId="165" fontId="5" fillId="0" borderId="3" xfId="2" applyNumberFormat="1" applyFont="1" applyBorder="1" applyAlignment="1">
      <alignment vertical="center"/>
    </xf>
    <xf numFmtId="167" fontId="1" fillId="0" borderId="0" xfId="2" applyNumberFormat="1" applyFont="1" applyAlignment="1">
      <alignment vertical="center"/>
    </xf>
    <xf numFmtId="165" fontId="6" fillId="0" borderId="12" xfId="4" applyFont="1" applyBorder="1" applyAlignment="1">
      <alignment horizontal="right" vertical="center" wrapText="1"/>
    </xf>
    <xf numFmtId="165" fontId="5" fillId="0" borderId="15" xfId="4" applyFont="1" applyBorder="1" applyAlignment="1">
      <alignment horizontal="right" vertical="center" wrapText="1"/>
    </xf>
    <xf numFmtId="0" fontId="1" fillId="0" borderId="0" xfId="2" applyFont="1" applyAlignment="1">
      <alignment vertical="center" wrapText="1"/>
    </xf>
    <xf numFmtId="165" fontId="5" fillId="0" borderId="7" xfId="2" applyNumberFormat="1" applyFont="1" applyBorder="1" applyAlignment="1">
      <alignment vertical="center"/>
    </xf>
    <xf numFmtId="0" fontId="1" fillId="0" borderId="7" xfId="0" applyFont="1" applyBorder="1" applyAlignment="1">
      <alignment vertical="top" wrapText="1"/>
    </xf>
    <xf numFmtId="0" fontId="1" fillId="0" borderId="16" xfId="2" applyFont="1" applyBorder="1" applyAlignment="1">
      <alignment horizontal="center" vertical="center" wrapText="1"/>
    </xf>
    <xf numFmtId="168" fontId="1" fillId="0" borderId="16" xfId="3" applyFont="1" applyBorder="1" applyAlignment="1">
      <alignment horizontal="center" vertical="center"/>
    </xf>
    <xf numFmtId="164" fontId="1" fillId="0" borderId="16" xfId="3" applyNumberFormat="1" applyFont="1" applyFill="1" applyBorder="1" applyAlignment="1">
      <alignment horizontal="right" vertical="center"/>
    </xf>
    <xf numFmtId="0" fontId="1" fillId="0" borderId="10" xfId="2" applyFont="1" applyBorder="1" applyAlignment="1">
      <alignment horizontal="center" vertical="center"/>
    </xf>
    <xf numFmtId="2" fontId="1" fillId="0" borderId="10" xfId="2" applyNumberFormat="1" applyFont="1" applyBorder="1" applyAlignment="1">
      <alignment horizontal="center" vertical="center"/>
    </xf>
    <xf numFmtId="166" fontId="5" fillId="0" borderId="7" xfId="3" applyNumberFormat="1" applyFont="1" applyBorder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165" fontId="5" fillId="0" borderId="7" xfId="4" applyFont="1" applyBorder="1" applyAlignment="1">
      <alignment horizontal="right" vertical="center" wrapText="1"/>
    </xf>
    <xf numFmtId="0" fontId="3" fillId="2" borderId="7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7" fillId="0" borderId="0" xfId="2" applyAlignment="1">
      <alignment vertical="center" wrapText="1"/>
    </xf>
    <xf numFmtId="0" fontId="8" fillId="0" borderId="1" xfId="2" applyFont="1" applyBorder="1" applyAlignment="1">
      <alignment horizontal="right" vertical="center" textRotation="90"/>
    </xf>
    <xf numFmtId="0" fontId="3" fillId="0" borderId="9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0" fontId="3" fillId="0" borderId="14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 wrapText="1"/>
    </xf>
  </cellXfs>
  <cellStyles count="5">
    <cellStyle name="Euro" xfId="1" xr:uid="{00000000-0005-0000-0000-000000000000}"/>
    <cellStyle name="Euro 2" xfId="4" xr:uid="{23444142-16E2-4CED-B5D1-864067D02CBD}"/>
    <cellStyle name="Milliers 2" xfId="3" xr:uid="{E405EBF1-9185-412C-9A67-C9281FAFA54E}"/>
    <cellStyle name="Normal" xfId="0" builtinId="0"/>
    <cellStyle name="Normal 2" xfId="2" xr:uid="{42F2325F-6028-4486-9681-2BF55283D0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504265</xdr:colOff>
      <xdr:row>0</xdr:row>
      <xdr:rowOff>67235</xdr:rowOff>
    </xdr:from>
    <xdr:to>
      <xdr:col>7</xdr:col>
      <xdr:colOff>1354502</xdr:colOff>
      <xdr:row>3</xdr:row>
      <xdr:rowOff>77712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2382189A-83E0-49C4-9062-54CF664932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614803" y="67235"/>
          <a:ext cx="2088490" cy="9629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1160183</xdr:colOff>
      <xdr:row>0</xdr:row>
      <xdr:rowOff>19051</xdr:rowOff>
    </xdr:from>
    <xdr:to>
      <xdr:col>2</xdr:col>
      <xdr:colOff>2456361</xdr:colOff>
      <xdr:row>5</xdr:row>
      <xdr:rowOff>83681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24A32AC-5C26-40E0-B0E8-B5B8C1B98DFB}"/>
            </a:ext>
            <a:ext uri="{147F2762-F138-4A5C-976F-8EAC2B608ADB}">
              <a16:predDERef xmlns:a16="http://schemas.microsoft.com/office/drawing/2014/main" pred="{2382189A-83E0-49C4-9062-54CF66493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496" b="-5496"/>
        <a:stretch>
          <a:fillRect/>
        </a:stretch>
      </xdr:blipFill>
      <xdr:spPr bwMode="auto">
        <a:xfrm>
          <a:off x="2017433" y="19051"/>
          <a:ext cx="1296178" cy="14457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171450</xdr:colOff>
      <xdr:row>0</xdr:row>
      <xdr:rowOff>66675</xdr:rowOff>
    </xdr:from>
    <xdr:to>
      <xdr:col>2</xdr:col>
      <xdr:colOff>1038225</xdr:colOff>
      <xdr:row>5</xdr:row>
      <xdr:rowOff>9525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E8B105-2B69-7527-8D99-E3AC6B895F04}"/>
            </a:ext>
            <a:ext uri="{147F2762-F138-4A5C-976F-8EAC2B608ADB}">
              <a16:predDERef xmlns:a16="http://schemas.microsoft.com/office/drawing/2014/main" pred="{D24A32AC-5C26-40E0-B0E8-B5B8C1B98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8625" y="66675"/>
          <a:ext cx="1466850" cy="1323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504265</xdr:colOff>
      <xdr:row>0</xdr:row>
      <xdr:rowOff>67235</xdr:rowOff>
    </xdr:from>
    <xdr:to>
      <xdr:col>7</xdr:col>
      <xdr:colOff>1354502</xdr:colOff>
      <xdr:row>3</xdr:row>
      <xdr:rowOff>77712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F82F507F-C0AA-4761-97BF-13F3E53B2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81603" y="67235"/>
          <a:ext cx="2088487" cy="96297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1245908</xdr:colOff>
      <xdr:row>0</xdr:row>
      <xdr:rowOff>1</xdr:rowOff>
    </xdr:from>
    <xdr:to>
      <xdr:col>2</xdr:col>
      <xdr:colOff>2542086</xdr:colOff>
      <xdr:row>5</xdr:row>
      <xdr:rowOff>64631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C94C6FD-49C8-480B-B4DB-4960974D3F63}"/>
            </a:ext>
            <a:ext uri="{147F2762-F138-4A5C-976F-8EAC2B608ADB}">
              <a16:predDERef xmlns:a16="http://schemas.microsoft.com/office/drawing/2014/main" pred="{F82F507F-C0AA-4761-97BF-13F3E53B28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5496" b="-5496"/>
        <a:stretch>
          <a:fillRect/>
        </a:stretch>
      </xdr:blipFill>
      <xdr:spPr bwMode="auto">
        <a:xfrm>
          <a:off x="2103158" y="1"/>
          <a:ext cx="1296178" cy="144575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66675</xdr:colOff>
      <xdr:row>0</xdr:row>
      <xdr:rowOff>19050</xdr:rowOff>
    </xdr:from>
    <xdr:to>
      <xdr:col>2</xdr:col>
      <xdr:colOff>933450</xdr:colOff>
      <xdr:row>4</xdr:row>
      <xdr:rowOff>180975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2BF9364-3974-465A-927E-EAA807C8FD0C}"/>
            </a:ext>
            <a:ext uri="{147F2762-F138-4A5C-976F-8EAC2B608ADB}">
              <a16:predDERef xmlns:a16="http://schemas.microsoft.com/office/drawing/2014/main" pred="{1C94C6FD-49C8-480B-B4DB-4960974D3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3850" y="19050"/>
          <a:ext cx="1466850" cy="1323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056DE-9311-44D9-98F6-65AEBAEE3514}">
  <dimension ref="B1:I45"/>
  <sheetViews>
    <sheetView showGridLines="0" zoomScale="70" zoomScaleNormal="70" zoomScaleSheetLayoutView="70" zoomScalePageLayoutView="70" workbookViewId="0">
      <selection sqref="A1:H45"/>
    </sheetView>
  </sheetViews>
  <sheetFormatPr baseColWidth="10" defaultColWidth="11.44140625" defaultRowHeight="15" x14ac:dyDescent="0.3"/>
  <cols>
    <col min="1" max="1" width="3.88671875" style="2" customWidth="1"/>
    <col min="2" max="2" width="9" style="1" customWidth="1"/>
    <col min="3" max="3" width="74.109375" style="1" customWidth="1"/>
    <col min="4" max="4" width="10.33203125" style="1" customWidth="1"/>
    <col min="5" max="6" width="15.5546875" style="1" customWidth="1"/>
    <col min="7" max="7" width="17.33203125" style="1" customWidth="1"/>
    <col min="8" max="8" width="20.5546875" style="1" customWidth="1"/>
    <col min="9" max="9" width="6.6640625" style="1" customWidth="1"/>
    <col min="10" max="16384" width="11.44140625" style="2"/>
  </cols>
  <sheetData>
    <row r="1" spans="2:9" ht="17.399999999999999" x14ac:dyDescent="0.3">
      <c r="C1" s="65"/>
      <c r="D1" s="65"/>
      <c r="E1" s="65"/>
      <c r="F1" s="65"/>
      <c r="G1" s="65"/>
      <c r="H1" s="65"/>
    </row>
    <row r="2" spans="2:9" ht="39.75" customHeight="1" x14ac:dyDescent="0.3">
      <c r="C2" s="66" t="s">
        <v>0</v>
      </c>
      <c r="D2" s="66"/>
      <c r="E2" s="66"/>
      <c r="F2" s="66"/>
      <c r="G2" s="66"/>
      <c r="H2" s="66"/>
    </row>
    <row r="3" spans="2:9" ht="17.399999999999999" x14ac:dyDescent="0.3">
      <c r="C3" s="65" t="s">
        <v>1</v>
      </c>
      <c r="D3" s="65"/>
      <c r="E3" s="65"/>
      <c r="F3" s="65"/>
      <c r="G3" s="65"/>
      <c r="H3" s="65"/>
    </row>
    <row r="4" spans="2:9" ht="17.399999999999999" x14ac:dyDescent="0.3">
      <c r="C4" s="65" t="s">
        <v>2</v>
      </c>
      <c r="D4" s="65"/>
      <c r="E4" s="65"/>
      <c r="F4" s="65"/>
      <c r="G4" s="65"/>
      <c r="H4" s="65"/>
    </row>
    <row r="5" spans="2:9" ht="17.399999999999999" x14ac:dyDescent="0.3">
      <c r="C5" s="65"/>
      <c r="D5" s="65"/>
      <c r="E5" s="65"/>
      <c r="F5" s="65"/>
      <c r="G5" s="65"/>
      <c r="H5" s="65"/>
    </row>
    <row r="6" spans="2:9" s="53" customFormat="1" ht="30" customHeight="1" x14ac:dyDescent="0.3">
      <c r="B6" s="52"/>
      <c r="C6" s="51"/>
      <c r="D6" s="51"/>
      <c r="E6" s="51"/>
      <c r="F6" s="51"/>
      <c r="G6" s="51"/>
      <c r="H6" s="51"/>
    </row>
    <row r="7" spans="2:9" s="57" customFormat="1" ht="40.35" customHeight="1" x14ac:dyDescent="0.3">
      <c r="B7" s="55" t="s">
        <v>3</v>
      </c>
      <c r="C7" s="56" t="s">
        <v>4</v>
      </c>
      <c r="D7" s="55" t="s">
        <v>5</v>
      </c>
      <c r="E7" s="55" t="s">
        <v>6</v>
      </c>
      <c r="F7" s="55" t="s">
        <v>7</v>
      </c>
      <c r="G7" s="55" t="s">
        <v>8</v>
      </c>
      <c r="H7" s="55" t="s">
        <v>9</v>
      </c>
      <c r="I7" s="42"/>
    </row>
    <row r="8" spans="2:9" ht="21" customHeight="1" x14ac:dyDescent="0.3">
      <c r="B8" s="4" t="s">
        <v>10</v>
      </c>
      <c r="C8" s="5"/>
      <c r="D8" s="6"/>
      <c r="E8" s="7"/>
      <c r="F8" s="7"/>
      <c r="G8" s="5"/>
      <c r="H8" s="8"/>
    </row>
    <row r="9" spans="2:9" ht="21" customHeight="1" x14ac:dyDescent="0.3">
      <c r="B9" s="9">
        <v>1</v>
      </c>
      <c r="C9" s="10" t="s">
        <v>11</v>
      </c>
      <c r="D9" s="11" t="s">
        <v>12</v>
      </c>
      <c r="E9" s="12">
        <v>1</v>
      </c>
      <c r="F9" s="12"/>
      <c r="G9" s="13"/>
      <c r="H9" s="14">
        <f>G9*F9</f>
        <v>0</v>
      </c>
      <c r="I9" s="15"/>
    </row>
    <row r="10" spans="2:9" ht="20.85" customHeight="1" x14ac:dyDescent="0.3">
      <c r="B10" s="9">
        <f t="shared" ref="B10:B15" si="0">B9+1</f>
        <v>2</v>
      </c>
      <c r="C10" s="16" t="s">
        <v>13</v>
      </c>
      <c r="D10" s="11" t="s">
        <v>12</v>
      </c>
      <c r="E10" s="12">
        <v>1</v>
      </c>
      <c r="F10" s="12"/>
      <c r="G10" s="13"/>
      <c r="H10" s="14">
        <f t="shared" ref="H10:H16" si="1">G10*F10</f>
        <v>0</v>
      </c>
      <c r="I10" s="15"/>
    </row>
    <row r="11" spans="2:9" ht="22.35" customHeight="1" x14ac:dyDescent="0.3">
      <c r="B11" s="9">
        <f t="shared" si="0"/>
        <v>3</v>
      </c>
      <c r="C11" s="16" t="s">
        <v>14</v>
      </c>
      <c r="D11" s="11" t="s">
        <v>12</v>
      </c>
      <c r="E11" s="12">
        <v>1</v>
      </c>
      <c r="F11" s="12"/>
      <c r="G11" s="13"/>
      <c r="H11" s="14">
        <f t="shared" si="1"/>
        <v>0</v>
      </c>
      <c r="I11" s="15"/>
    </row>
    <row r="12" spans="2:9" s="1" customFormat="1" ht="21.6" customHeight="1" x14ac:dyDescent="0.3">
      <c r="B12" s="9">
        <f t="shared" si="0"/>
        <v>4</v>
      </c>
      <c r="C12" s="16" t="s">
        <v>15</v>
      </c>
      <c r="D12" s="11" t="s">
        <v>12</v>
      </c>
      <c r="E12" s="12">
        <v>1</v>
      </c>
      <c r="F12" s="12"/>
      <c r="G12" s="13"/>
      <c r="H12" s="14">
        <f t="shared" si="1"/>
        <v>0</v>
      </c>
      <c r="I12" s="15"/>
    </row>
    <row r="13" spans="2:9" ht="21" customHeight="1" x14ac:dyDescent="0.3">
      <c r="B13" s="9">
        <f t="shared" si="0"/>
        <v>5</v>
      </c>
      <c r="C13" s="16" t="s">
        <v>16</v>
      </c>
      <c r="D13" s="11" t="s">
        <v>12</v>
      </c>
      <c r="E13" s="12">
        <v>1</v>
      </c>
      <c r="F13" s="12"/>
      <c r="G13" s="13"/>
      <c r="H13" s="14">
        <f t="shared" si="1"/>
        <v>0</v>
      </c>
      <c r="I13" s="15"/>
    </row>
    <row r="14" spans="2:9" s="1" customFormat="1" ht="21" customHeight="1" x14ac:dyDescent="0.3">
      <c r="B14" s="9">
        <f t="shared" si="0"/>
        <v>6</v>
      </c>
      <c r="C14" s="16" t="s">
        <v>17</v>
      </c>
      <c r="D14" s="11" t="s">
        <v>12</v>
      </c>
      <c r="E14" s="12">
        <v>1</v>
      </c>
      <c r="F14" s="12"/>
      <c r="G14" s="13"/>
      <c r="H14" s="14">
        <f t="shared" si="1"/>
        <v>0</v>
      </c>
      <c r="I14" s="15"/>
    </row>
    <row r="15" spans="2:9" s="1" customFormat="1" ht="21" customHeight="1" x14ac:dyDescent="0.3">
      <c r="B15" s="9">
        <f t="shared" si="0"/>
        <v>7</v>
      </c>
      <c r="C15" s="16" t="s">
        <v>18</v>
      </c>
      <c r="D15" s="11" t="s">
        <v>12</v>
      </c>
      <c r="E15" s="12">
        <v>2</v>
      </c>
      <c r="F15" s="12"/>
      <c r="G15" s="13"/>
      <c r="H15" s="14">
        <f t="shared" si="1"/>
        <v>0</v>
      </c>
      <c r="I15" s="15"/>
    </row>
    <row r="16" spans="2:9" ht="15.6" x14ac:dyDescent="0.3">
      <c r="B16" s="9">
        <f>B15+1</f>
        <v>8</v>
      </c>
      <c r="C16" s="10" t="s">
        <v>19</v>
      </c>
      <c r="D16" s="23" t="s">
        <v>12</v>
      </c>
      <c r="E16" s="24">
        <v>1</v>
      </c>
      <c r="F16" s="24"/>
      <c r="G16" s="30"/>
      <c r="H16" s="14">
        <f t="shared" si="1"/>
        <v>0</v>
      </c>
    </row>
    <row r="17" spans="2:9" s="1" customFormat="1" ht="21" customHeight="1" x14ac:dyDescent="0.3">
      <c r="B17" s="17"/>
      <c r="D17" s="18"/>
      <c r="E17" s="19"/>
      <c r="F17" s="19"/>
      <c r="G17" s="20" t="s">
        <v>20</v>
      </c>
      <c r="H17" s="21">
        <f>SUM(H9:H16)</f>
        <v>0</v>
      </c>
    </row>
    <row r="18" spans="2:9" ht="21" customHeight="1" x14ac:dyDescent="0.3">
      <c r="B18" s="4" t="s">
        <v>21</v>
      </c>
      <c r="C18" s="5"/>
      <c r="D18" s="6"/>
      <c r="E18" s="7"/>
      <c r="F18" s="7"/>
      <c r="G18" s="5"/>
      <c r="H18" s="8"/>
      <c r="I18" s="15"/>
    </row>
    <row r="19" spans="2:9" ht="21" customHeight="1" x14ac:dyDescent="0.3">
      <c r="B19" s="9">
        <f>B16+1</f>
        <v>9</v>
      </c>
      <c r="C19" s="22" t="s">
        <v>22</v>
      </c>
      <c r="D19" s="23" t="s">
        <v>12</v>
      </c>
      <c r="E19" s="24">
        <v>1</v>
      </c>
      <c r="F19" s="24"/>
      <c r="G19" s="25"/>
      <c r="H19" s="14">
        <f t="shared" ref="H19:H21" si="2">G19*F19</f>
        <v>0</v>
      </c>
      <c r="I19" s="15"/>
    </row>
    <row r="20" spans="2:9" ht="15.6" x14ac:dyDescent="0.3">
      <c r="B20" s="9">
        <f>B19+1</f>
        <v>10</v>
      </c>
      <c r="C20" s="44" t="s">
        <v>23</v>
      </c>
      <c r="D20" s="23" t="s">
        <v>12</v>
      </c>
      <c r="E20" s="24">
        <v>1</v>
      </c>
      <c r="F20" s="24"/>
      <c r="G20" s="30"/>
      <c r="H20" s="14">
        <f t="shared" si="2"/>
        <v>0</v>
      </c>
    </row>
    <row r="21" spans="2:9" ht="35.1" customHeight="1" x14ac:dyDescent="0.3">
      <c r="B21" s="9">
        <f>B20+1</f>
        <v>11</v>
      </c>
      <c r="C21" s="44" t="s">
        <v>24</v>
      </c>
      <c r="D21" s="23" t="s">
        <v>12</v>
      </c>
      <c r="E21" s="24">
        <v>1</v>
      </c>
      <c r="F21" s="24"/>
      <c r="G21" s="30"/>
      <c r="H21" s="14">
        <f t="shared" si="2"/>
        <v>0</v>
      </c>
      <c r="I21" s="15"/>
    </row>
    <row r="22" spans="2:9" ht="21" customHeight="1" x14ac:dyDescent="0.3">
      <c r="B22" s="27"/>
      <c r="C22" s="28"/>
      <c r="D22" s="18"/>
      <c r="E22" s="17"/>
      <c r="F22" s="17"/>
      <c r="G22" s="29" t="s">
        <v>20</v>
      </c>
      <c r="H22" s="21">
        <f>SUM(H19:H21)</f>
        <v>0</v>
      </c>
      <c r="I22" s="15"/>
    </row>
    <row r="23" spans="2:9" ht="21" customHeight="1" x14ac:dyDescent="0.3">
      <c r="B23" s="4" t="s">
        <v>25</v>
      </c>
      <c r="C23" s="5"/>
      <c r="D23" s="6"/>
      <c r="E23" s="7"/>
      <c r="F23" s="7"/>
      <c r="G23" s="5"/>
      <c r="H23" s="8"/>
      <c r="I23" s="15"/>
    </row>
    <row r="24" spans="2:9" ht="21" customHeight="1" x14ac:dyDescent="0.3">
      <c r="B24" s="9">
        <f>B21+1</f>
        <v>12</v>
      </c>
      <c r="C24" s="10" t="s">
        <v>26</v>
      </c>
      <c r="D24" s="23" t="s">
        <v>27</v>
      </c>
      <c r="E24" s="24">
        <v>4</v>
      </c>
      <c r="F24" s="24"/>
      <c r="G24" s="30"/>
      <c r="H24" s="14">
        <f t="shared" ref="H24:H29" si="3">G24*F24</f>
        <v>0</v>
      </c>
      <c r="I24" s="15"/>
    </row>
    <row r="25" spans="2:9" ht="21" customHeight="1" x14ac:dyDescent="0.3">
      <c r="B25" s="9">
        <f>B24+1</f>
        <v>13</v>
      </c>
      <c r="C25" s="10" t="s">
        <v>28</v>
      </c>
      <c r="D25" s="23" t="s">
        <v>12</v>
      </c>
      <c r="E25" s="24">
        <v>1</v>
      </c>
      <c r="F25" s="24"/>
      <c r="G25" s="30"/>
      <c r="H25" s="14">
        <f t="shared" si="3"/>
        <v>0</v>
      </c>
      <c r="I25" s="15"/>
    </row>
    <row r="26" spans="2:9" ht="21" customHeight="1" x14ac:dyDescent="0.3">
      <c r="B26" s="9">
        <f>B25+1</f>
        <v>14</v>
      </c>
      <c r="C26" s="10" t="s">
        <v>29</v>
      </c>
      <c r="D26" s="23" t="s">
        <v>30</v>
      </c>
      <c r="E26" s="26">
        <v>80</v>
      </c>
      <c r="F26" s="26"/>
      <c r="G26" s="30"/>
      <c r="H26" s="14">
        <f t="shared" si="3"/>
        <v>0</v>
      </c>
      <c r="I26" s="15"/>
    </row>
    <row r="27" spans="2:9" ht="15.6" x14ac:dyDescent="0.3">
      <c r="B27" s="9">
        <f t="shared" ref="B27:B28" si="4">B26+1</f>
        <v>15</v>
      </c>
      <c r="C27" s="10" t="s">
        <v>31</v>
      </c>
      <c r="D27" s="23" t="s">
        <v>30</v>
      </c>
      <c r="E27" s="26">
        <v>270</v>
      </c>
      <c r="F27" s="26"/>
      <c r="G27" s="30"/>
      <c r="H27" s="14">
        <f t="shared" si="3"/>
        <v>0</v>
      </c>
    </row>
    <row r="28" spans="2:9" ht="21" customHeight="1" x14ac:dyDescent="0.3">
      <c r="B28" s="9">
        <f t="shared" si="4"/>
        <v>16</v>
      </c>
      <c r="C28" s="10" t="s">
        <v>32</v>
      </c>
      <c r="D28" s="23" t="s">
        <v>30</v>
      </c>
      <c r="E28" s="26">
        <v>80</v>
      </c>
      <c r="F28" s="26"/>
      <c r="G28" s="30"/>
      <c r="H28" s="14">
        <f t="shared" si="3"/>
        <v>0</v>
      </c>
      <c r="I28" s="15"/>
    </row>
    <row r="29" spans="2:9" ht="15.6" x14ac:dyDescent="0.3">
      <c r="B29" s="9">
        <f>B28+2</f>
        <v>18</v>
      </c>
      <c r="C29" s="10" t="s">
        <v>33</v>
      </c>
      <c r="D29" s="23" t="s">
        <v>30</v>
      </c>
      <c r="E29" s="26">
        <v>270</v>
      </c>
      <c r="F29" s="26"/>
      <c r="G29" s="30"/>
      <c r="H29" s="14">
        <f t="shared" si="3"/>
        <v>0</v>
      </c>
    </row>
    <row r="30" spans="2:9" ht="21" customHeight="1" x14ac:dyDescent="0.3">
      <c r="B30" s="27"/>
      <c r="C30" s="28"/>
      <c r="D30" s="18"/>
      <c r="E30" s="17"/>
      <c r="F30" s="17"/>
      <c r="G30" s="29" t="s">
        <v>20</v>
      </c>
      <c r="H30" s="21">
        <f>SUM(H24:H29)</f>
        <v>0</v>
      </c>
      <c r="I30" s="15"/>
    </row>
    <row r="31" spans="2:9" ht="15.6" x14ac:dyDescent="0.3">
      <c r="B31" s="4" t="s">
        <v>34</v>
      </c>
      <c r="C31" s="5"/>
      <c r="D31" s="6"/>
      <c r="E31" s="7"/>
      <c r="F31" s="7"/>
      <c r="G31" s="5"/>
      <c r="H31" s="8"/>
    </row>
    <row r="32" spans="2:9" ht="15.6" x14ac:dyDescent="0.3">
      <c r="B32" s="9">
        <f>B29+1</f>
        <v>19</v>
      </c>
      <c r="C32" s="10" t="s">
        <v>35</v>
      </c>
      <c r="D32" s="23" t="s">
        <v>12</v>
      </c>
      <c r="E32" s="24">
        <v>1</v>
      </c>
      <c r="F32" s="24"/>
      <c r="G32" s="30"/>
      <c r="H32" s="14">
        <f>G32*F32</f>
        <v>0</v>
      </c>
    </row>
    <row r="33" spans="2:9" ht="15.6" x14ac:dyDescent="0.3">
      <c r="C33" s="3"/>
      <c r="D33" s="3"/>
      <c r="E33" s="3"/>
      <c r="F33" s="3"/>
      <c r="G33" s="50" t="s">
        <v>20</v>
      </c>
      <c r="H33" s="54">
        <f>SUM(H32:H32)</f>
        <v>0</v>
      </c>
    </row>
    <row r="34" spans="2:9" ht="21" customHeight="1" x14ac:dyDescent="0.3">
      <c r="B34" s="31" t="s">
        <v>36</v>
      </c>
      <c r="C34" s="32"/>
      <c r="D34" s="33"/>
      <c r="E34" s="34"/>
      <c r="F34" s="34"/>
      <c r="G34" s="35"/>
      <c r="H34" s="36"/>
      <c r="I34" s="15"/>
    </row>
    <row r="35" spans="2:9" ht="35.1" customHeight="1" x14ac:dyDescent="0.3">
      <c r="B35" s="9">
        <f>B32+1</f>
        <v>20</v>
      </c>
      <c r="C35" s="44" t="s">
        <v>37</v>
      </c>
      <c r="D35" s="23" t="s">
        <v>30</v>
      </c>
      <c r="E35" s="26">
        <v>280</v>
      </c>
      <c r="F35" s="26"/>
      <c r="G35" s="30"/>
      <c r="H35" s="14">
        <f t="shared" ref="H35:H40" si="5">G35*F35</f>
        <v>0</v>
      </c>
      <c r="I35" s="15"/>
    </row>
    <row r="36" spans="2:9" ht="21" customHeight="1" x14ac:dyDescent="0.3">
      <c r="B36" s="9">
        <f>B35+1</f>
        <v>21</v>
      </c>
      <c r="C36" s="44" t="s">
        <v>38</v>
      </c>
      <c r="D36" s="23" t="s">
        <v>30</v>
      </c>
      <c r="E36" s="24">
        <v>280</v>
      </c>
      <c r="F36" s="24"/>
      <c r="G36" s="30"/>
      <c r="H36" s="14">
        <f t="shared" si="5"/>
        <v>0</v>
      </c>
      <c r="I36" s="15"/>
    </row>
    <row r="37" spans="2:9" ht="21" customHeight="1" x14ac:dyDescent="0.3">
      <c r="B37" s="9">
        <f t="shared" ref="B37:B40" si="6">B36+1</f>
        <v>22</v>
      </c>
      <c r="C37" s="44" t="s">
        <v>39</v>
      </c>
      <c r="D37" s="23" t="s">
        <v>40</v>
      </c>
      <c r="E37" s="24">
        <v>9</v>
      </c>
      <c r="F37" s="24"/>
      <c r="G37" s="30"/>
      <c r="H37" s="14">
        <f t="shared" si="5"/>
        <v>0</v>
      </c>
      <c r="I37" s="15"/>
    </row>
    <row r="38" spans="2:9" ht="21" customHeight="1" x14ac:dyDescent="0.3">
      <c r="B38" s="9">
        <f t="shared" si="6"/>
        <v>23</v>
      </c>
      <c r="C38" s="44" t="s">
        <v>41</v>
      </c>
      <c r="D38" s="23" t="s">
        <v>12</v>
      </c>
      <c r="E38" s="24">
        <v>1</v>
      </c>
      <c r="F38" s="24"/>
      <c r="G38" s="30"/>
      <c r="H38" s="14">
        <f t="shared" si="5"/>
        <v>0</v>
      </c>
      <c r="I38" s="15"/>
    </row>
    <row r="39" spans="2:9" ht="21" customHeight="1" x14ac:dyDescent="0.3">
      <c r="B39" s="9">
        <f t="shared" si="6"/>
        <v>24</v>
      </c>
      <c r="C39" s="44" t="s">
        <v>42</v>
      </c>
      <c r="D39" s="45" t="s">
        <v>12</v>
      </c>
      <c r="E39" s="46">
        <v>1</v>
      </c>
      <c r="F39" s="46"/>
      <c r="G39" s="47"/>
      <c r="H39" s="14">
        <f t="shared" si="5"/>
        <v>0</v>
      </c>
      <c r="I39" s="15"/>
    </row>
    <row r="40" spans="2:9" ht="30" customHeight="1" x14ac:dyDescent="0.3">
      <c r="B40" s="9">
        <f t="shared" si="6"/>
        <v>25</v>
      </c>
      <c r="C40" s="44" t="s">
        <v>43</v>
      </c>
      <c r="D40" s="45" t="s">
        <v>12</v>
      </c>
      <c r="E40" s="46">
        <v>1</v>
      </c>
      <c r="F40" s="46"/>
      <c r="G40" s="47"/>
      <c r="H40" s="14">
        <f t="shared" si="5"/>
        <v>0</v>
      </c>
      <c r="I40" s="15"/>
    </row>
    <row r="41" spans="2:9" s="1" customFormat="1" ht="21" customHeight="1" x14ac:dyDescent="0.3">
      <c r="B41" s="37"/>
      <c r="C41" s="42"/>
      <c r="D41" s="48"/>
      <c r="E41" s="49"/>
      <c r="F41" s="49"/>
      <c r="G41" s="50" t="s">
        <v>20</v>
      </c>
      <c r="H41" s="43">
        <f>SUM(H35:H40)</f>
        <v>0</v>
      </c>
    </row>
    <row r="42" spans="2:9" s="1" customFormat="1" ht="21" customHeight="1" thickBot="1" x14ac:dyDescent="0.35">
      <c r="C42" s="3"/>
      <c r="D42" s="3"/>
      <c r="E42" s="3"/>
      <c r="F42" s="3"/>
      <c r="G42" s="3"/>
      <c r="H42" s="3"/>
    </row>
    <row r="43" spans="2:9" s="1" customFormat="1" ht="20.100000000000001" customHeight="1" x14ac:dyDescent="0.3">
      <c r="C43" s="58"/>
      <c r="D43" s="59" t="s">
        <v>44</v>
      </c>
      <c r="E43" s="60"/>
      <c r="F43" s="60"/>
      <c r="G43" s="60"/>
      <c r="H43" s="38">
        <f>H41+H30+H22+H17</f>
        <v>0</v>
      </c>
      <c r="I43" s="39"/>
    </row>
    <row r="44" spans="2:9" s="1" customFormat="1" ht="20.100000000000001" customHeight="1" x14ac:dyDescent="0.3">
      <c r="C44" s="58"/>
      <c r="D44" s="61" t="s">
        <v>45</v>
      </c>
      <c r="E44" s="62"/>
      <c r="F44" s="62"/>
      <c r="G44" s="62"/>
      <c r="H44" s="40">
        <f>+H43*0.085</f>
        <v>0</v>
      </c>
    </row>
    <row r="45" spans="2:9" s="1" customFormat="1" ht="20.100000000000001" customHeight="1" thickBot="1" x14ac:dyDescent="0.35">
      <c r="C45" s="58"/>
      <c r="D45" s="63" t="s">
        <v>46</v>
      </c>
      <c r="E45" s="64"/>
      <c r="F45" s="64"/>
      <c r="G45" s="64"/>
      <c r="H45" s="41">
        <f>H43+H44</f>
        <v>0</v>
      </c>
    </row>
  </sheetData>
  <mergeCells count="9">
    <mergeCell ref="C43:C45"/>
    <mergeCell ref="D43:G43"/>
    <mergeCell ref="D44:G44"/>
    <mergeCell ref="D45:G45"/>
    <mergeCell ref="C1:H1"/>
    <mergeCell ref="C2:H2"/>
    <mergeCell ref="C3:H3"/>
    <mergeCell ref="C4:H4"/>
    <mergeCell ref="C5:H5"/>
  </mergeCells>
  <printOptions horizontalCentered="1"/>
  <pageMargins left="0" right="0.39370078740157483" top="0.39370078740157483" bottom="0.39370078740157483" header="0.51181102362204722" footer="0.31496062992125984"/>
  <pageSetup paperSize="9" scale="59" orientation="portrait" r:id="rId1"/>
  <headerFooter alignWithMargins="0">
    <oddFooter>&amp;LGETEC O.I.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7E54D-7A77-4D60-8464-9CE315094888}">
  <sheetPr>
    <pageSetUpPr fitToPage="1"/>
  </sheetPr>
  <dimension ref="B1:I17"/>
  <sheetViews>
    <sheetView showGridLines="0" tabSelected="1" zoomScale="70" zoomScaleNormal="70" zoomScaleSheetLayoutView="115" zoomScalePageLayoutView="70" workbookViewId="0">
      <selection activeCell="F19" sqref="F19"/>
    </sheetView>
  </sheetViews>
  <sheetFormatPr baseColWidth="10" defaultColWidth="11.44140625" defaultRowHeight="15" x14ac:dyDescent="0.3"/>
  <cols>
    <col min="1" max="1" width="3.88671875" style="2" customWidth="1"/>
    <col min="2" max="2" width="9" style="1" customWidth="1"/>
    <col min="3" max="3" width="74.109375" style="1" customWidth="1"/>
    <col min="4" max="4" width="10.33203125" style="1" customWidth="1"/>
    <col min="5" max="6" width="15.5546875" style="1" customWidth="1"/>
    <col min="7" max="7" width="17.33203125" style="1" customWidth="1"/>
    <col min="8" max="8" width="20.5546875" style="1" customWidth="1"/>
    <col min="9" max="9" width="6.6640625" style="1" customWidth="1"/>
    <col min="10" max="16384" width="11.44140625" style="2"/>
  </cols>
  <sheetData>
    <row r="1" spans="2:9" ht="17.399999999999999" x14ac:dyDescent="0.3">
      <c r="C1" s="65"/>
      <c r="D1" s="65"/>
      <c r="E1" s="65"/>
      <c r="F1" s="65"/>
      <c r="G1" s="65"/>
      <c r="H1" s="65"/>
    </row>
    <row r="2" spans="2:9" ht="39.75" customHeight="1" x14ac:dyDescent="0.3">
      <c r="C2" s="66" t="s">
        <v>0</v>
      </c>
      <c r="D2" s="66"/>
      <c r="E2" s="66"/>
      <c r="F2" s="66"/>
      <c r="G2" s="66"/>
      <c r="H2" s="66"/>
    </row>
    <row r="3" spans="2:9" ht="17.399999999999999" x14ac:dyDescent="0.3">
      <c r="C3" s="65" t="s">
        <v>1</v>
      </c>
      <c r="D3" s="65"/>
      <c r="E3" s="65"/>
      <c r="F3" s="65"/>
      <c r="G3" s="65"/>
      <c r="H3" s="65"/>
    </row>
    <row r="4" spans="2:9" ht="17.399999999999999" x14ac:dyDescent="0.3">
      <c r="C4" s="65" t="s">
        <v>47</v>
      </c>
      <c r="D4" s="65"/>
      <c r="E4" s="65"/>
      <c r="F4" s="65"/>
      <c r="G4" s="65"/>
      <c r="H4" s="65"/>
    </row>
    <row r="5" spans="2:9" ht="17.399999999999999" x14ac:dyDescent="0.3">
      <c r="C5" s="65"/>
      <c r="D5" s="65"/>
      <c r="E5" s="65"/>
      <c r="F5" s="65"/>
      <c r="G5" s="65"/>
      <c r="H5" s="65"/>
    </row>
    <row r="6" spans="2:9" s="53" customFormat="1" ht="30" customHeight="1" x14ac:dyDescent="0.3">
      <c r="B6" s="52"/>
      <c r="C6" s="51"/>
      <c r="D6" s="51"/>
      <c r="E6" s="51"/>
      <c r="F6" s="51"/>
      <c r="G6" s="51"/>
      <c r="H6" s="51"/>
    </row>
    <row r="7" spans="2:9" s="57" customFormat="1" ht="40.35" customHeight="1" x14ac:dyDescent="0.3">
      <c r="B7" s="55" t="s">
        <v>3</v>
      </c>
      <c r="C7" s="56" t="s">
        <v>4</v>
      </c>
      <c r="D7" s="55" t="s">
        <v>5</v>
      </c>
      <c r="E7" s="55" t="s">
        <v>6</v>
      </c>
      <c r="F7" s="55" t="s">
        <v>7</v>
      </c>
      <c r="G7" s="55" t="s">
        <v>8</v>
      </c>
      <c r="H7" s="55" t="s">
        <v>9</v>
      </c>
      <c r="I7" s="42"/>
    </row>
    <row r="8" spans="2:9" ht="21" customHeight="1" x14ac:dyDescent="0.3">
      <c r="B8" s="4" t="s">
        <v>21</v>
      </c>
      <c r="C8" s="5"/>
      <c r="D8" s="6"/>
      <c r="E8" s="7"/>
      <c r="F8" s="7"/>
      <c r="G8" s="5"/>
      <c r="H8" s="8"/>
      <c r="I8" s="15"/>
    </row>
    <row r="9" spans="2:9" ht="21" customHeight="1" x14ac:dyDescent="0.3">
      <c r="B9" s="9">
        <v>11</v>
      </c>
      <c r="C9" s="44" t="s">
        <v>48</v>
      </c>
      <c r="D9" s="23" t="s">
        <v>12</v>
      </c>
      <c r="E9" s="24">
        <v>1</v>
      </c>
      <c r="F9" s="24"/>
      <c r="G9" s="30"/>
      <c r="H9" s="14">
        <f>F9*G9</f>
        <v>0</v>
      </c>
      <c r="I9" s="15"/>
    </row>
    <row r="10" spans="2:9" ht="21" customHeight="1" x14ac:dyDescent="0.3">
      <c r="B10" s="27"/>
      <c r="C10" s="28"/>
      <c r="D10" s="18"/>
      <c r="E10" s="17"/>
      <c r="F10" s="17"/>
      <c r="G10" s="29" t="s">
        <v>20</v>
      </c>
      <c r="H10" s="21">
        <f>SUM(H9:H9)</f>
        <v>0</v>
      </c>
      <c r="I10" s="15"/>
    </row>
    <row r="11" spans="2:9" ht="21" customHeight="1" x14ac:dyDescent="0.3">
      <c r="B11" s="4" t="s">
        <v>25</v>
      </c>
      <c r="C11" s="5"/>
      <c r="D11" s="6"/>
      <c r="E11" s="7"/>
      <c r="F11" s="7"/>
      <c r="G11" s="5"/>
      <c r="H11" s="8"/>
      <c r="I11" s="15"/>
    </row>
    <row r="12" spans="2:9" ht="21" customHeight="1" x14ac:dyDescent="0.3">
      <c r="B12" s="9">
        <v>15</v>
      </c>
      <c r="C12" s="10" t="s">
        <v>29</v>
      </c>
      <c r="D12" s="23" t="s">
        <v>30</v>
      </c>
      <c r="E12" s="26">
        <v>400</v>
      </c>
      <c r="F12" s="26"/>
      <c r="G12" s="30"/>
      <c r="H12" s="14">
        <f>F12*G12</f>
        <v>0</v>
      </c>
      <c r="I12" s="15"/>
    </row>
    <row r="13" spans="2:9" ht="21" customHeight="1" x14ac:dyDescent="0.3">
      <c r="B13" s="9">
        <v>17</v>
      </c>
      <c r="C13" s="10" t="s">
        <v>49</v>
      </c>
      <c r="D13" s="23" t="s">
        <v>30</v>
      </c>
      <c r="E13" s="26">
        <v>400</v>
      </c>
      <c r="F13" s="26"/>
      <c r="G13" s="30"/>
      <c r="H13" s="14">
        <f>F13*G13</f>
        <v>0</v>
      </c>
    </row>
    <row r="14" spans="2:9" s="1" customFormat="1" ht="21" customHeight="1" thickBot="1" x14ac:dyDescent="0.35">
      <c r="C14" s="3"/>
      <c r="D14" s="3"/>
      <c r="E14" s="3"/>
      <c r="F14" s="3"/>
      <c r="G14" s="3"/>
      <c r="H14" s="3"/>
    </row>
    <row r="15" spans="2:9" s="1" customFormat="1" ht="20.100000000000001" customHeight="1" x14ac:dyDescent="0.3">
      <c r="C15" s="58"/>
      <c r="D15" s="59" t="s">
        <v>44</v>
      </c>
      <c r="E15" s="60"/>
      <c r="F15" s="60"/>
      <c r="G15" s="60"/>
      <c r="H15" s="38">
        <f>H9+H12+H13</f>
        <v>0</v>
      </c>
      <c r="I15" s="39"/>
    </row>
    <row r="16" spans="2:9" s="1" customFormat="1" ht="20.100000000000001" customHeight="1" x14ac:dyDescent="0.3">
      <c r="C16" s="58"/>
      <c r="D16" s="61" t="s">
        <v>45</v>
      </c>
      <c r="E16" s="62"/>
      <c r="F16" s="62"/>
      <c r="G16" s="62"/>
      <c r="H16" s="40">
        <f>+H15*0.085</f>
        <v>0</v>
      </c>
    </row>
    <row r="17" spans="3:8" s="1" customFormat="1" ht="20.100000000000001" customHeight="1" thickBot="1" x14ac:dyDescent="0.35">
      <c r="C17" s="58"/>
      <c r="D17" s="63" t="s">
        <v>46</v>
      </c>
      <c r="E17" s="64"/>
      <c r="F17" s="64"/>
      <c r="G17" s="64"/>
      <c r="H17" s="41">
        <f>H15+H16</f>
        <v>0</v>
      </c>
    </row>
  </sheetData>
  <mergeCells count="9">
    <mergeCell ref="C15:C17"/>
    <mergeCell ref="D15:G15"/>
    <mergeCell ref="D16:G16"/>
    <mergeCell ref="D17:G17"/>
    <mergeCell ref="C1:H1"/>
    <mergeCell ref="C2:H2"/>
    <mergeCell ref="C3:H3"/>
    <mergeCell ref="C4:H4"/>
    <mergeCell ref="C5:H5"/>
  </mergeCells>
  <printOptions horizontalCentered="1"/>
  <pageMargins left="0" right="0.39370078740157483" top="0.39370078740157483" bottom="0.39370078740157483" header="0.51181102362204722" footer="0.31496062992125984"/>
  <pageSetup paperSize="9" scale="60" orientation="portrait" r:id="rId1"/>
  <headerFooter alignWithMargins="0">
    <oddFooter>&amp;LGETEC O.I.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e5c5c-cbb6-46da-b38a-19bb34e0df0d" xsi:nil="true"/>
    <lcf76f155ced4ddcb4097134ff3c332f xmlns="6d12cf8a-6c5f-46a0-bcdc-4a4d8590be5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05D0924B454949BEAB00C40565D596" ma:contentTypeVersion="12" ma:contentTypeDescription="Crée un document." ma:contentTypeScope="" ma:versionID="fc0efbed5d681001f37045cfd37cdda7">
  <xsd:schema xmlns:xsd="http://www.w3.org/2001/XMLSchema" xmlns:xs="http://www.w3.org/2001/XMLSchema" xmlns:p="http://schemas.microsoft.com/office/2006/metadata/properties" xmlns:ns2="6d12cf8a-6c5f-46a0-bcdc-4a4d8590be51" xmlns:ns3="c11e5c5c-cbb6-46da-b38a-19bb34e0df0d" targetNamespace="http://schemas.microsoft.com/office/2006/metadata/properties" ma:root="true" ma:fieldsID="fece70b4f90fbb5f380576a58cb3890b" ns2:_="" ns3:_="">
    <xsd:import namespace="6d12cf8a-6c5f-46a0-bcdc-4a4d8590be51"/>
    <xsd:import namespace="c11e5c5c-cbb6-46da-b38a-19bb34e0df0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12cf8a-6c5f-46a0-bcdc-4a4d8590be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f1becf76-f6b7-4412-90a9-c00507a429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e5c5c-cbb6-46da-b38a-19bb34e0df0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2fa2d2b-e549-4223-86a1-fa31da46cabe}" ma:internalName="TaxCatchAll" ma:showField="CatchAllData" ma:web="c11e5c5c-cbb6-46da-b38a-19bb34e0df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EDE861-F2EC-4E38-9269-B3F883233934}">
  <ds:schemaRefs>
    <ds:schemaRef ds:uri="http://schemas.microsoft.com/office/2006/metadata/properties"/>
    <ds:schemaRef ds:uri="http://schemas.microsoft.com/office/infopath/2007/PartnerControls"/>
    <ds:schemaRef ds:uri="c11e5c5c-cbb6-46da-b38a-19bb34e0df0d"/>
    <ds:schemaRef ds:uri="6d12cf8a-6c5f-46a0-bcdc-4a4d8590be51"/>
  </ds:schemaRefs>
</ds:datastoreItem>
</file>

<file path=customXml/itemProps2.xml><?xml version="1.0" encoding="utf-8"?>
<ds:datastoreItem xmlns:ds="http://schemas.openxmlformats.org/officeDocument/2006/customXml" ds:itemID="{A5C81756-3D02-404E-8643-0362A74415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12cf8a-6c5f-46a0-bcdc-4a4d8590be51"/>
    <ds:schemaRef ds:uri="c11e5c5c-cbb6-46da-b38a-19bb34e0df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0F73F2-E513-4097-ACBF-719DA87ECB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CDPGF - TF</vt:lpstr>
      <vt:lpstr>CDPGF - TO</vt:lpstr>
      <vt:lpstr>'CDPGF - TF'!Impression_des_titres</vt:lpstr>
      <vt:lpstr>'CDPGF - TO'!Impression_des_titres</vt:lpstr>
      <vt:lpstr>'CDPGF - TF'!Zone_d_impression</vt:lpstr>
      <vt:lpstr>'CDPGF - TO'!Zone_d_impression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dimitri</dc:creator>
  <cp:keywords/>
  <dc:description/>
  <cp:lastModifiedBy>David LANGLADE</cp:lastModifiedBy>
  <cp:revision/>
  <cp:lastPrinted>2026-07-15T07:26:21Z</cp:lastPrinted>
  <dcterms:created xsi:type="dcterms:W3CDTF">2021-09-15T07:08:49Z</dcterms:created>
  <dcterms:modified xsi:type="dcterms:W3CDTF">2026-07-15T07:27:24Z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0x010100A005D0924B454949BEAB00C40565D596</vt:lpwstr>
  </property>
  <property fmtid="{D5CDD505-2E9C-101B-9397-08002B2CF9AE}" pid="3" name="MediaServiceImageTags">
    <vt:lpwstr/>
  </property>
</Properties>
</file>