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opografik.sharepoint.com/Documents partages/01_PROJETS/2307_PNCAL-FVSM/02_Etude/04_DCE/MS4-5_DCE/"/>
    </mc:Choice>
  </mc:AlternateContent>
  <xr:revisionPtr revIDLastSave="795" documentId="8_{4EE7E727-5609-E041-B0FF-03EA15B24FD3}" xr6:coauthVersionLast="47" xr6:coauthVersionMax="47" xr10:uidLastSave="{59E6D9D7-C473-6B49-9E28-B92225E17B40}"/>
  <bookViews>
    <workbookView xWindow="4760" yWindow="2380" windowWidth="29800" windowHeight="30140" tabRatio="921" xr2:uid="{00000000-000D-0000-FFFF-FFFF00000000}"/>
  </bookViews>
  <sheets>
    <sheet name="GLOBAL" sheetId="19" r:id="rId1"/>
    <sheet name="CALLELONGUE" sheetId="16" r:id="rId2"/>
    <sheet name="SAINTE FRETOUSE" sheetId="20" r:id="rId3"/>
  </sheets>
  <externalReferences>
    <externalReference r:id="rId4"/>
  </externalReferences>
  <definedNames>
    <definedName name="_xlnm._FilterDatabase" localSheetId="1" hidden="1">CALLELONGUE!$B$10:$F$42</definedName>
    <definedName name="_xlnm._FilterDatabase" localSheetId="0" hidden="1">GLOBAL!$B$10:$F$42</definedName>
    <definedName name="_xlnm._FilterDatabase" localSheetId="2" hidden="1">'SAINTE FRETOUSE'!$B$10:$F$42</definedName>
    <definedName name="_Nom01">#REF!</definedName>
    <definedName name="_Nom02">#REF!</definedName>
    <definedName name="_Nom03">#REF!</definedName>
    <definedName name="_Nom04">#REF!</definedName>
    <definedName name="_Nom05">#REF!</definedName>
    <definedName name="_Nom06">#REF!</definedName>
    <definedName name="_Nom07">#REF!</definedName>
    <definedName name="_Nom08">#REF!</definedName>
    <definedName name="_Nom09">#REF!</definedName>
    <definedName name="_Nom10">#REF!</definedName>
    <definedName name="_Nom100">#REF!</definedName>
    <definedName name="_Nom11">#REF!</definedName>
    <definedName name="_Nom12">#REF!</definedName>
    <definedName name="_Nom13">#REF!</definedName>
    <definedName name="_Nom14">#REF!</definedName>
    <definedName name="_Nom15">#REF!</definedName>
    <definedName name="_Nom16">#REF!</definedName>
    <definedName name="_Nom17">#REF!</definedName>
    <definedName name="_Nom18">#REF!</definedName>
    <definedName name="_Nom19">#REF!</definedName>
    <definedName name="_Nom20">#REF!</definedName>
    <definedName name="_Nom21">#REF!</definedName>
    <definedName name="_Nom22">#REF!</definedName>
    <definedName name="_Nom23">#REF!</definedName>
    <definedName name="_Nom24">#REF!</definedName>
    <definedName name="_Nom25">#REF!</definedName>
    <definedName name="_Nom26">#REF!</definedName>
    <definedName name="_Nom27">#REF!</definedName>
    <definedName name="_Nom28">#REF!</definedName>
    <definedName name="_Nom29">#REF!</definedName>
    <definedName name="_Nom30">#REF!</definedName>
    <definedName name="_Nom31">#REF!</definedName>
    <definedName name="_Nom32">#REF!</definedName>
    <definedName name="_Nom33">#REF!</definedName>
    <definedName name="_Nom34">#REF!</definedName>
    <definedName name="_Nom35">#REF!</definedName>
    <definedName name="_Nom36">#REF!</definedName>
    <definedName name="_Nom37">#REF!</definedName>
    <definedName name="_Nom38">#REF!</definedName>
    <definedName name="_Nom39">#REF!</definedName>
    <definedName name="_Nom40">#REF!</definedName>
    <definedName name="_Nom41">#REF!</definedName>
    <definedName name="_Nom42">#REF!</definedName>
    <definedName name="_Nom43">#REF!</definedName>
    <definedName name="_Nom44">#REF!</definedName>
    <definedName name="_Nom45">#REF!</definedName>
    <definedName name="_Nom46">#REF!</definedName>
    <definedName name="_Nom47">#REF!</definedName>
    <definedName name="_Nom48">#REF!</definedName>
    <definedName name="_Nom49">#REF!</definedName>
    <definedName name="_Nom50">#REF!</definedName>
    <definedName name="_Nom51">#REF!</definedName>
    <definedName name="_Nom52">#REF!</definedName>
    <definedName name="_Nom53">#REF!</definedName>
    <definedName name="_Nom54">#REF!</definedName>
    <definedName name="_Nom55">#REF!</definedName>
    <definedName name="_Nom56">#REF!</definedName>
    <definedName name="_Nom57">#REF!</definedName>
    <definedName name="_Nom58">#REF!</definedName>
    <definedName name="_Nom59">#REF!</definedName>
    <definedName name="_Nom60">#REF!</definedName>
    <definedName name="_Nom61">#REF!</definedName>
    <definedName name="_Nom62">#REF!</definedName>
    <definedName name="_Nom63">#REF!</definedName>
    <definedName name="_Nom64">#REF!</definedName>
    <definedName name="_Nom65">#REF!</definedName>
    <definedName name="_Nom66">#REF!</definedName>
    <definedName name="_Nom67">#REF!</definedName>
    <definedName name="_Nom68">#REF!</definedName>
    <definedName name="_Nom69">#REF!</definedName>
    <definedName name="_Nom70">#REF!</definedName>
    <definedName name="_Nom71">#REF!</definedName>
    <definedName name="_Nom72">#REF!</definedName>
    <definedName name="_Nom73">#REF!</definedName>
    <definedName name="_Nom74">#REF!</definedName>
    <definedName name="_Nom75">#REF!</definedName>
    <definedName name="_Nom76">#REF!</definedName>
    <definedName name="_Nom77">#REF!</definedName>
    <definedName name="_Nom78">#REF!</definedName>
    <definedName name="_Nom79">#REF!</definedName>
    <definedName name="_Nom80">#REF!</definedName>
    <definedName name="_Nom81">#REF!</definedName>
    <definedName name="_Nom82">#REF!</definedName>
    <definedName name="_Nom83">#REF!</definedName>
    <definedName name="_Nom84">#REF!</definedName>
    <definedName name="_Nom85">#REF!</definedName>
    <definedName name="_Nom86">#REF!</definedName>
    <definedName name="_Nom87">#REF!</definedName>
    <definedName name="_Nom88">#REF!</definedName>
    <definedName name="_Nom89">#REF!</definedName>
    <definedName name="_Nom90">#REF!</definedName>
    <definedName name="_Nom91">#REF!</definedName>
    <definedName name="_Nom92">#REF!</definedName>
    <definedName name="_Nom93">#REF!</definedName>
    <definedName name="_Nom94">#REF!</definedName>
    <definedName name="_Nom95">#REF!</definedName>
    <definedName name="_Nom96">#REF!</definedName>
    <definedName name="_Nom97">#REF!</definedName>
    <definedName name="_Nom98">#REF!</definedName>
    <definedName name="_Nom99">#REF!</definedName>
    <definedName name="_num1">[1]prix!$B$2</definedName>
    <definedName name="_num10">[1]prix!$B$11</definedName>
    <definedName name="_num11">[1]prix!$B$12</definedName>
    <definedName name="_num14">[1]prix!$B$15</definedName>
    <definedName name="_num28">[1]prix!$B$29</definedName>
    <definedName name="_num29">[1]prix!$B$30</definedName>
    <definedName name="_num30">[1]prix!$B$31</definedName>
    <definedName name="_num31">[1]prix!$B$32</definedName>
    <definedName name="_num32">[1]prix!$B$33</definedName>
    <definedName name="_num34">[1]prix!$B$35</definedName>
    <definedName name="_num35">[1]prix!$B$36</definedName>
    <definedName name="_num4">[1]prix!$B$5</definedName>
    <definedName name="_num5">[1]prix!$B$6</definedName>
    <definedName name="majoration">#REF!</definedName>
    <definedName name="pano_info">[1]prix!$D$31</definedName>
    <definedName name="pano_secu">[1]prix!$D$32</definedName>
    <definedName name="pano_sit">[1]prix!$D$29</definedName>
    <definedName name="platelage">[1]prix!$D$35</definedName>
    <definedName name="Prix00">#REF!</definedName>
    <definedName name="Prix01">#REF!</definedName>
    <definedName name="Prix02">#REF!</definedName>
    <definedName name="Prix03">#REF!</definedName>
    <definedName name="Prix04">#REF!</definedName>
    <definedName name="Prix05">#REF!</definedName>
    <definedName name="Prix06">#REF!</definedName>
    <definedName name="Prix07">#REF!</definedName>
    <definedName name="Prix08">#REF!</definedName>
    <definedName name="Prix09">#REF!</definedName>
    <definedName name="Prix10">#REF!</definedName>
    <definedName name="Prix100">#REF!</definedName>
    <definedName name="Prix11">#REF!</definedName>
    <definedName name="Prix12">#REF!</definedName>
    <definedName name="Prix13">#REF!</definedName>
    <definedName name="Prix14">#REF!</definedName>
    <definedName name="Prix15">#REF!</definedName>
    <definedName name="Prix16">#REF!</definedName>
    <definedName name="Prix17">#REF!</definedName>
    <definedName name="Prix18">#REF!</definedName>
    <definedName name="Prix19">#REF!</definedName>
    <definedName name="Prix20">#REF!</definedName>
    <definedName name="Prix21">#REF!</definedName>
    <definedName name="Prix22">#REF!</definedName>
    <definedName name="Prix23">#REF!</definedName>
    <definedName name="Prix24">#REF!</definedName>
    <definedName name="Prix25">#REF!</definedName>
    <definedName name="Prix26">#REF!</definedName>
    <definedName name="Prix27">#REF!</definedName>
    <definedName name="Prix28">#REF!</definedName>
    <definedName name="Prix29">#REF!</definedName>
    <definedName name="Prix30">#REF!</definedName>
    <definedName name="Prix31">#REF!</definedName>
    <definedName name="Prix32">#REF!</definedName>
    <definedName name="Prix33">#REF!</definedName>
    <definedName name="Prix34">#REF!</definedName>
    <definedName name="Prix35">#REF!</definedName>
    <definedName name="Prix36">#REF!</definedName>
    <definedName name="Prix37">#REF!</definedName>
    <definedName name="Prix38">#REF!</definedName>
    <definedName name="Prix39">#REF!</definedName>
    <definedName name="Prix40">#REF!</definedName>
    <definedName name="Prix41">#REF!</definedName>
    <definedName name="Prix42">#REF!</definedName>
    <definedName name="Prix43">#REF!</definedName>
    <definedName name="Prix44">#REF!</definedName>
    <definedName name="Prix45">#REF!</definedName>
    <definedName name="Prix46">#REF!</definedName>
    <definedName name="Prix47">#REF!</definedName>
    <definedName name="Prix48">#REF!</definedName>
    <definedName name="Prix49">#REF!</definedName>
    <definedName name="Prix50">#REF!</definedName>
    <definedName name="Prix51">#REF!</definedName>
    <definedName name="Prix52">#REF!</definedName>
    <definedName name="Prix53">#REF!</definedName>
    <definedName name="Prix54">#REF!</definedName>
    <definedName name="Prix55">#REF!</definedName>
    <definedName name="Prix56">#REF!</definedName>
    <definedName name="Prix57">#REF!</definedName>
    <definedName name="Prix58">#REF!</definedName>
    <definedName name="Prix59">#REF!</definedName>
    <definedName name="Prix60">#REF!</definedName>
    <definedName name="Prix61">#REF!</definedName>
    <definedName name="Prix62">#REF!</definedName>
    <definedName name="Prix63">#REF!</definedName>
    <definedName name="Prix64">#REF!</definedName>
    <definedName name="Prix65">#REF!</definedName>
    <definedName name="Prix66">#REF!</definedName>
    <definedName name="Prix67">#REF!</definedName>
    <definedName name="Prix68">#REF!</definedName>
    <definedName name="Prix69">#REF!</definedName>
    <definedName name="Prix70">#REF!</definedName>
    <definedName name="Prix71">#REF!</definedName>
    <definedName name="Prix72">#REF!</definedName>
    <definedName name="Prix73">#REF!</definedName>
    <definedName name="Prix74">#REF!</definedName>
    <definedName name="Prix75">#REF!</definedName>
    <definedName name="Prix76">#REF!</definedName>
    <definedName name="Prix77">#REF!</definedName>
    <definedName name="Prix78">#REF!</definedName>
    <definedName name="Prix79">#REF!</definedName>
    <definedName name="Prix80">#REF!</definedName>
    <definedName name="Prix81">#REF!</definedName>
    <definedName name="Prix82">#REF!</definedName>
    <definedName name="Prix83">#REF!</definedName>
    <definedName name="Prix84">#REF!</definedName>
    <definedName name="Prix85">#REF!</definedName>
    <definedName name="Prix86">#REF!</definedName>
    <definedName name="Prix87">#REF!</definedName>
    <definedName name="Prix88">#REF!</definedName>
    <definedName name="Prix89">#REF!</definedName>
    <definedName name="Prix90">#REF!</definedName>
    <definedName name="Prix91">#REF!</definedName>
    <definedName name="Prix92">#REF!</definedName>
    <definedName name="Prix93">#REF!</definedName>
    <definedName name="Prix94">#REF!</definedName>
    <definedName name="Prix95">#REF!</definedName>
    <definedName name="Prix96">#REF!</definedName>
    <definedName name="Prix97">#REF!</definedName>
    <definedName name="Prix98">#REF!</definedName>
    <definedName name="Prix99">#REF!</definedName>
    <definedName name="_xlnm.Print_Area" localSheetId="1">CALLELONGUE!$A$2:$F$44</definedName>
    <definedName name="_xlnm.Print_Area" localSheetId="0">GLOBAL!$A$2:$F$44</definedName>
    <definedName name="_xlnm.Print_Area" localSheetId="2">'SAINTE FRETOUSE'!$A$2:$F$44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0" l="1"/>
  <c r="E55" i="19"/>
  <c r="F55" i="19" s="1"/>
  <c r="F56" i="19" s="1"/>
  <c r="E51" i="19"/>
  <c r="F51" i="19" s="1"/>
  <c r="F50" i="19"/>
  <c r="E50" i="19"/>
  <c r="E49" i="19"/>
  <c r="F49" i="19" s="1"/>
  <c r="E48" i="19"/>
  <c r="F48" i="19" s="1"/>
  <c r="E47" i="19"/>
  <c r="F47" i="19" s="1"/>
  <c r="D36" i="19"/>
  <c r="F52" i="19" l="1"/>
  <c r="E29" i="20"/>
  <c r="E18" i="16"/>
  <c r="E18" i="20"/>
  <c r="F18" i="20" s="1"/>
  <c r="D27" i="19"/>
  <c r="F27" i="19" s="1"/>
  <c r="D28" i="19"/>
  <c r="F28" i="19" s="1"/>
  <c r="D29" i="19"/>
  <c r="F29" i="19" s="1"/>
  <c r="D30" i="19"/>
  <c r="F30" i="19" s="1"/>
  <c r="D31" i="19"/>
  <c r="F31" i="19" s="1"/>
  <c r="D32" i="19"/>
  <c r="F32" i="19" s="1"/>
  <c r="D33" i="19"/>
  <c r="F33" i="19" s="1"/>
  <c r="D34" i="19"/>
  <c r="F34" i="19" s="1"/>
  <c r="D35" i="19"/>
  <c r="F35" i="19" s="1"/>
  <c r="F36" i="19"/>
  <c r="D37" i="19"/>
  <c r="F37" i="19" s="1"/>
  <c r="D38" i="19"/>
  <c r="F38" i="19" s="1"/>
  <c r="D39" i="19"/>
  <c r="F39" i="19" s="1"/>
  <c r="D26" i="19"/>
  <c r="F26" i="19" s="1"/>
  <c r="D18" i="19"/>
  <c r="F18" i="19" s="1"/>
  <c r="D19" i="19"/>
  <c r="F19" i="19" s="1"/>
  <c r="D20" i="19"/>
  <c r="F20" i="19" s="1"/>
  <c r="D21" i="19"/>
  <c r="F21" i="19" s="1"/>
  <c r="D22" i="19"/>
  <c r="F22" i="19" s="1"/>
  <c r="D23" i="19"/>
  <c r="F23" i="19" s="1"/>
  <c r="D17" i="19"/>
  <c r="F17" i="19" s="1"/>
  <c r="E27" i="20"/>
  <c r="F27" i="20" s="1"/>
  <c r="E28" i="20"/>
  <c r="F28" i="20" s="1"/>
  <c r="F29" i="20"/>
  <c r="E30" i="20"/>
  <c r="F30" i="20" s="1"/>
  <c r="E31" i="20"/>
  <c r="F31" i="20" s="1"/>
  <c r="F32" i="20"/>
  <c r="E33" i="20"/>
  <c r="F33" i="20" s="1"/>
  <c r="E34" i="20"/>
  <c r="F34" i="20" s="1"/>
  <c r="E35" i="20"/>
  <c r="E36" i="20"/>
  <c r="F36" i="20" s="1"/>
  <c r="E37" i="20"/>
  <c r="F37" i="20" s="1"/>
  <c r="E38" i="20"/>
  <c r="F38" i="20" s="1"/>
  <c r="E39" i="20"/>
  <c r="F39" i="20" s="1"/>
  <c r="E26" i="20"/>
  <c r="F26" i="20" s="1"/>
  <c r="E19" i="20"/>
  <c r="F19" i="20" s="1"/>
  <c r="E20" i="20"/>
  <c r="F20" i="20" s="1"/>
  <c r="E21" i="20"/>
  <c r="F21" i="20" s="1"/>
  <c r="E22" i="20"/>
  <c r="F22" i="20" s="1"/>
  <c r="E23" i="20"/>
  <c r="F23" i="20" s="1"/>
  <c r="E17" i="20"/>
  <c r="F17" i="20" s="1"/>
  <c r="E27" i="16"/>
  <c r="E28" i="16"/>
  <c r="E29" i="16"/>
  <c r="E30" i="16"/>
  <c r="E31" i="16"/>
  <c r="E47" i="16" s="1"/>
  <c r="F47" i="16" s="1"/>
  <c r="E32" i="16"/>
  <c r="E33" i="16"/>
  <c r="E34" i="16"/>
  <c r="E48" i="16" s="1"/>
  <c r="F48" i="16" s="1"/>
  <c r="E35" i="16"/>
  <c r="F35" i="16" s="1"/>
  <c r="E36" i="16"/>
  <c r="E49" i="16" s="1"/>
  <c r="F49" i="16" s="1"/>
  <c r="E37" i="16"/>
  <c r="E38" i="16"/>
  <c r="E39" i="16"/>
  <c r="E51" i="16" s="1"/>
  <c r="F51" i="16" s="1"/>
  <c r="E26" i="16"/>
  <c r="F18" i="16"/>
  <c r="E19" i="16"/>
  <c r="E20" i="16"/>
  <c r="E21" i="16"/>
  <c r="F21" i="16" s="1"/>
  <c r="E22" i="16"/>
  <c r="F22" i="16" s="1"/>
  <c r="E23" i="16"/>
  <c r="F23" i="16" s="1"/>
  <c r="E17" i="16"/>
  <c r="E13" i="19"/>
  <c r="F13" i="19" s="1"/>
  <c r="E14" i="19"/>
  <c r="F14" i="19" s="1"/>
  <c r="E12" i="19"/>
  <c r="F12" i="19" s="1"/>
  <c r="F14" i="20"/>
  <c r="F13" i="20"/>
  <c r="F12" i="20"/>
  <c r="F35" i="20" l="1"/>
  <c r="E47" i="20"/>
  <c r="F47" i="20" s="1"/>
  <c r="F48" i="20" s="1"/>
  <c r="F38" i="16"/>
  <c r="E50" i="16"/>
  <c r="F50" i="16" s="1"/>
  <c r="F52" i="16" s="1"/>
  <c r="F40" i="19"/>
  <c r="F15" i="20"/>
  <c r="F24" i="19"/>
  <c r="F40" i="20"/>
  <c r="F24" i="20"/>
  <c r="F15" i="19"/>
  <c r="F42" i="19" l="1"/>
  <c r="F42" i="20"/>
  <c r="F44" i="20" l="1"/>
  <c r="F50" i="20"/>
  <c r="F44" i="19"/>
  <c r="F58" i="19"/>
  <c r="F43" i="20"/>
  <c r="F43" i="19"/>
  <c r="F39" i="16"/>
  <c r="F37" i="16"/>
  <c r="F36" i="16"/>
  <c r="F34" i="16"/>
  <c r="F33" i="16"/>
  <c r="F32" i="16"/>
  <c r="F31" i="16"/>
  <c r="F30" i="16"/>
  <c r="F29" i="16"/>
  <c r="F28" i="16"/>
  <c r="F27" i="16"/>
  <c r="F26" i="16"/>
  <c r="F20" i="16"/>
  <c r="F19" i="16"/>
  <c r="F17" i="16"/>
  <c r="F14" i="16"/>
  <c r="F13" i="16"/>
  <c r="F12" i="16"/>
  <c r="F51" i="20" l="1"/>
  <c r="F52" i="20"/>
  <c r="F60" i="19"/>
  <c r="F59" i="19"/>
  <c r="F40" i="16"/>
  <c r="F24" i="16"/>
  <c r="F15" i="16"/>
  <c r="F42" i="16" l="1"/>
  <c r="F44" i="16" l="1"/>
  <c r="F54" i="16"/>
  <c r="F43" i="16"/>
  <c r="F56" i="16" l="1"/>
  <c r="F55" i="16"/>
</calcChain>
</file>

<file path=xl/sharedStrings.xml><?xml version="1.0" encoding="utf-8"?>
<sst xmlns="http://schemas.openxmlformats.org/spreadsheetml/2006/main" count="336" uniqueCount="83">
  <si>
    <t>u</t>
  </si>
  <si>
    <t>Poste</t>
  </si>
  <si>
    <t>Total</t>
  </si>
  <si>
    <t>Quant</t>
  </si>
  <si>
    <t>P.U</t>
  </si>
  <si>
    <t xml:space="preserve">TVA </t>
  </si>
  <si>
    <t xml:space="preserve"> </t>
  </si>
  <si>
    <t>MARCHES PUBLICS DE TRAVAUX</t>
  </si>
  <si>
    <t>Postes généraux</t>
  </si>
  <si>
    <t>Sous Total H.T.</t>
  </si>
  <si>
    <t>Etudes et documents d'exécution</t>
  </si>
  <si>
    <t>1.1</t>
  </si>
  <si>
    <t>1.2</t>
  </si>
  <si>
    <t>1.3</t>
  </si>
  <si>
    <t>2.1</t>
  </si>
  <si>
    <t>Installation, signalisation et repli de chantier</t>
  </si>
  <si>
    <t>2.3</t>
  </si>
  <si>
    <t>ml</t>
  </si>
  <si>
    <t>Fft</t>
  </si>
  <si>
    <t>2.2</t>
  </si>
  <si>
    <t>2.4</t>
  </si>
  <si>
    <t>2.5</t>
  </si>
  <si>
    <t>2.6</t>
  </si>
  <si>
    <t>m2</t>
  </si>
  <si>
    <t>DECOMPOSITION DU PRIX GLOBAL ET FORFAITAIRE</t>
  </si>
  <si>
    <t>N° Prix</t>
  </si>
  <si>
    <t>DOE</t>
  </si>
  <si>
    <t>Déroctage assise de sentier</t>
  </si>
  <si>
    <t>m3</t>
  </si>
  <si>
    <t>Déroctage "pas"</t>
  </si>
  <si>
    <t>PARC NATIONAL DES CALANQUES</t>
  </si>
  <si>
    <t>AMÉNAGEMENT DU SENTIER FRANCE VUE SUR MER
SECTEUR SAINTE FRETOUSE</t>
  </si>
  <si>
    <t>Entretien de sentier</t>
  </si>
  <si>
    <t>Confortement de sentier</t>
  </si>
  <si>
    <t>Taille végétation</t>
  </si>
  <si>
    <t>Marche en pierre sèche ou déroctée</t>
  </si>
  <si>
    <t>Revers d'eau</t>
  </si>
  <si>
    <t>Renaturation</t>
  </si>
  <si>
    <t>Démolition dalle béton au pied de l'eucalyptus</t>
  </si>
  <si>
    <t>Démolition de l'escalier béton d'accès au belvédère de la Chapelle</t>
  </si>
  <si>
    <t>Ouverture de sentier</t>
  </si>
  <si>
    <t>Main courante en acier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</si>
  <si>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</si>
  <si>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</si>
  <si>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</si>
  <si>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</si>
  <si>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</si>
  <si>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</si>
  <si>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</si>
  <si>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</si>
  <si>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</si>
  <si>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</si>
  <si>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</si>
  <si>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Marche volante</t>
  </si>
  <si>
    <t>3.12</t>
  </si>
  <si>
    <t>3.13</t>
  </si>
  <si>
    <t>Ganivelle</t>
  </si>
  <si>
    <t>Débalisage sentier</t>
  </si>
  <si>
    <t>AMÉNAGEMENT DU SENTIER FRANCE VUE SUR MER
SECTEUR CALLELONGUE</t>
  </si>
  <si>
    <t>Ouvrages sentier</t>
  </si>
  <si>
    <t>Poteaux-fils</t>
  </si>
  <si>
    <t>Bloc de rive</t>
  </si>
  <si>
    <t>Renaturation de sente ou espaces dégradés</t>
  </si>
  <si>
    <t>Déblai / remblai</t>
  </si>
  <si>
    <t>2.7</t>
  </si>
  <si>
    <t>3.14</t>
  </si>
  <si>
    <t>AMÉNAGEMENT DU SENTIER FRANCE VUE SUR MER
SECTEUR SAINTE FRÉTOUSE ET CALLELONGUE</t>
  </si>
  <si>
    <t>NB : NE RENSEIGNER QUE LES CELLULES SURLIGNÉES EN JAUNE AFIN DE NE PAS MODIFIER LES FORMULES DE CALCUL.</t>
  </si>
  <si>
    <t>Démontage mur existant</t>
  </si>
  <si>
    <t>Marche engagée</t>
  </si>
  <si>
    <t>Mur de soutènement</t>
  </si>
  <si>
    <t>TC 1</t>
  </si>
  <si>
    <t>Callelongue : Reprises sur sentier existant entre la bifurcation du sentier muletier et le col</t>
  </si>
  <si>
    <t>Total TF+TC 1 H.T.</t>
  </si>
  <si>
    <t>Total TF+TC 1 T.T.C.</t>
  </si>
  <si>
    <t>TC 2</t>
  </si>
  <si>
    <t>Total TF+TC 2 H.T.</t>
  </si>
  <si>
    <t>Total TF+TC 2 T.T.C.</t>
  </si>
  <si>
    <t>Total TF+TC 1&amp;2 H.T.</t>
  </si>
  <si>
    <t>Total TF+TC 1&amp;2 T.T.C.</t>
  </si>
  <si>
    <t>Total TF H.T.</t>
  </si>
  <si>
    <t>Total TF T.T.C.</t>
  </si>
  <si>
    <t>Saint Frétouse : Reprise restanques Villa Michel Simon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</si>
</sst>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* #,##0.00_)\ &quot;€&quot;_ ;_ * \(#,##0.00\)\ &quot;€&quot;_ ;_ * &quot;-&quot;??_)\ &quot;€&quot;_ ;_ @_ 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</numFmts>
  <fonts count="1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b/>
      <sz val="14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8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164" fontId="3" fillId="0" borderId="0" xfId="1" applyFont="1"/>
    <xf numFmtId="164" fontId="3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2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vertical="center"/>
    </xf>
    <xf numFmtId="164" fontId="5" fillId="0" borderId="1" xfId="1" applyFont="1" applyFill="1" applyBorder="1"/>
    <xf numFmtId="0" fontId="5" fillId="3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4" fontId="2" fillId="0" borderId="1" xfId="1" applyFont="1" applyBorder="1"/>
    <xf numFmtId="0" fontId="10" fillId="0" borderId="1" xfId="0" applyFont="1" applyBorder="1" applyAlignment="1">
      <alignment horizontal="left" vertical="center" wrapText="1"/>
    </xf>
    <xf numFmtId="44" fontId="0" fillId="0" borderId="0" xfId="0" applyNumberFormat="1"/>
    <xf numFmtId="164" fontId="6" fillId="5" borderId="1" xfId="1" applyFont="1" applyFill="1" applyBorder="1" applyAlignment="1">
      <alignment horizontal="center" vertical="center"/>
    </xf>
    <xf numFmtId="0" fontId="12" fillId="5" borderId="0" xfId="0" applyFont="1" applyFill="1"/>
    <xf numFmtId="0" fontId="13" fillId="5" borderId="0" xfId="0" applyFont="1" applyFill="1"/>
    <xf numFmtId="164" fontId="13" fillId="5" borderId="0" xfId="0" applyNumberFormat="1" applyFont="1" applyFill="1"/>
    <xf numFmtId="0" fontId="10" fillId="0" borderId="1" xfId="0" applyFont="1" applyBorder="1" applyAlignment="1">
      <alignment horizontal="center" vertical="center"/>
    </xf>
    <xf numFmtId="164" fontId="2" fillId="0" borderId="1" xfId="1" applyFont="1" applyBorder="1" applyAlignment="1">
      <alignment horizontal="right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164" fontId="5" fillId="0" borderId="1" xfId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3214407</xdr:colOff>
      <xdr:row>0</xdr:row>
      <xdr:rowOff>375262</xdr:rowOff>
    </xdr:from>
    <xdr:to>
      <xdr:col>1</xdr:col>
      <xdr:colOff>4974890</xdr:colOff>
      <xdr:row>0</xdr:row>
      <xdr:rowOff>1333499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19D28C-9740-6D49-A1DE-18DB1C9B9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05007" y="375262"/>
          <a:ext cx="1760483" cy="9582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3214407</xdr:colOff>
      <xdr:row>0</xdr:row>
      <xdr:rowOff>375262</xdr:rowOff>
    </xdr:from>
    <xdr:to>
      <xdr:col>1</xdr:col>
      <xdr:colOff>4974890</xdr:colOff>
      <xdr:row>0</xdr:row>
      <xdr:rowOff>1333499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4FE6B11-8149-A744-AC0C-74CBF4ED2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05007" y="375262"/>
          <a:ext cx="1760483" cy="9582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3214407</xdr:colOff>
      <xdr:row>0</xdr:row>
      <xdr:rowOff>375262</xdr:rowOff>
    </xdr:from>
    <xdr:to>
      <xdr:col>1</xdr:col>
      <xdr:colOff>4974890</xdr:colOff>
      <xdr:row>0</xdr:row>
      <xdr:rowOff>1333499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EEA14F2-0204-6648-BC7B-D2C586629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205007" y="375262"/>
          <a:ext cx="1760483" cy="95823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partages/01_PROJETS/2109_LAUTARET/02_Etude/03_PRO/01_Pieces%20ecrites/02_DPGF/file:/C:/DOCUME~1/APISAR~1/LOCALS~1/Temp/notesFCBCEE/Martel%20anci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x"/>
      <sheetName val="DQE"/>
      <sheetName val="Samson"/>
      <sheetName val="passerelle Baou"/>
      <sheetName val="plan incline Baou"/>
      <sheetName val="escalier tunnel Baou"/>
      <sheetName val="baume Pigeons"/>
      <sheetName val="belv Trescaïre"/>
      <sheetName val="escalier Trescaïre"/>
      <sheetName val="porte Trescaïre"/>
      <sheetName val="porte Issane"/>
      <sheetName val="echelles"/>
      <sheetName val="belv Imbert"/>
      <sheetName val="Guègues"/>
    </sheetNames>
    <sheetDataSet>
      <sheetData sheetId="0">
        <row r="2">
          <cell r="B2" t="str">
            <v>Terrassements manuels</v>
          </cell>
        </row>
        <row r="5">
          <cell r="B5" t="str">
            <v xml:space="preserve">Réalisation de gabions </v>
          </cell>
        </row>
        <row r="6">
          <cell r="B6" t="str">
            <v>Mise en œuvre de remblais</v>
          </cell>
        </row>
        <row r="11">
          <cell r="B11" t="str">
            <v>Réalisation de murets en pierres maçonnées</v>
          </cell>
        </row>
        <row r="12">
          <cell r="B12" t="str">
            <v>Fourniture et pose de garde-corps type 1</v>
          </cell>
        </row>
        <row r="15">
          <cell r="B15" t="str">
            <v>Fourniture et pose de rampe</v>
          </cell>
        </row>
        <row r="29">
          <cell r="B29" t="str">
            <v>Fourniture et pose de plaque de situation et sécuritaire</v>
          </cell>
          <cell r="D29">
            <v>300</v>
          </cell>
        </row>
        <row r="30">
          <cell r="B30" t="str">
            <v>Fourniture et pose de panneau directionnel</v>
          </cell>
        </row>
        <row r="31">
          <cell r="B31" t="str">
            <v>Fourniture et pose de panneau d'information</v>
          </cell>
          <cell r="D31">
            <v>1500</v>
          </cell>
        </row>
        <row r="32">
          <cell r="B32" t="str">
            <v>Fourniture et pose de panneau mono-mât</v>
          </cell>
          <cell r="D32">
            <v>500</v>
          </cell>
        </row>
        <row r="33">
          <cell r="B33" t="str">
            <v>Réalisation d'un dallage</v>
          </cell>
        </row>
        <row r="35">
          <cell r="B35" t="str">
            <v>Fourniture et pose de platelage bois</v>
          </cell>
          <cell r="D35">
            <v>200</v>
          </cell>
        </row>
        <row r="36">
          <cell r="B36" t="str">
            <v>Déplacement de blocs rocheux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7BDD-0997-EA48-B3BA-1E3D2DCCDEA4}">
  <sheetPr>
    <pageSetUpPr fitToPage="1"/>
  </sheetPr>
  <dimension ref="A1:AI68"/>
  <sheetViews>
    <sheetView tabSelected="1" topLeftCell="A6" zoomScale="150" zoomScaleNormal="100" zoomScaleSheetLayoutView="100" workbookViewId="0">
      <selection activeCell="E17" sqref="E17"/>
    </sheetView>
  </sheetViews>
  <sheetFormatPr baseColWidth="10" defaultColWidth="11.5" defaultRowHeight="14" x14ac:dyDescent="0.15"/>
  <cols>
    <col min="1" max="1" width="13" style="1" customWidth="1"/>
    <col min="2" max="2" width="68.83203125" style="1" customWidth="1"/>
    <col min="3" max="3" width="8.5" style="2" customWidth="1"/>
    <col min="4" max="4" width="11.83203125" style="2" customWidth="1"/>
    <col min="5" max="5" width="14.33203125" style="5" customWidth="1"/>
    <col min="6" max="6" width="17.83203125" style="5" customWidth="1"/>
    <col min="7" max="7" width="10.83203125" customWidth="1"/>
    <col min="8" max="8" width="74.5" customWidth="1"/>
    <col min="9" max="10" width="10.83203125" customWidth="1"/>
    <col min="11" max="16384" width="11.5" style="1"/>
  </cols>
  <sheetData>
    <row r="1" spans="1:35" ht="129" customHeight="1" x14ac:dyDescent="0.15">
      <c r="A1" s="34"/>
      <c r="B1" s="34"/>
      <c r="C1" s="34"/>
      <c r="D1" s="34"/>
      <c r="E1" s="34"/>
      <c r="F1" s="34"/>
    </row>
    <row r="2" spans="1:35" customFormat="1" ht="24.75" customHeight="1" x14ac:dyDescent="0.2">
      <c r="A2" s="35" t="s">
        <v>7</v>
      </c>
      <c r="B2" s="35"/>
      <c r="C2" s="35"/>
      <c r="D2" s="35"/>
      <c r="E2" s="35"/>
      <c r="F2" s="3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s="10" customFormat="1" ht="21.75" customHeight="1" x14ac:dyDescent="0.15">
      <c r="A3" s="36" t="s">
        <v>30</v>
      </c>
      <c r="B3" s="37"/>
      <c r="C3" s="37"/>
      <c r="D3" s="37"/>
      <c r="E3" s="37"/>
      <c r="F3" s="37"/>
    </row>
    <row r="4" spans="1:35" customFormat="1" ht="24" customHeight="1" x14ac:dyDescent="0.15">
      <c r="A4" s="38"/>
      <c r="B4" s="38"/>
      <c r="C4" s="38"/>
      <c r="D4" s="38"/>
      <c r="E4" s="38"/>
      <c r="F4" s="3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s="10" customFormat="1" ht="21.75" customHeight="1" x14ac:dyDescent="0.15">
      <c r="A5" s="39" t="s">
        <v>24</v>
      </c>
      <c r="B5" s="40"/>
      <c r="C5" s="40"/>
      <c r="D5" s="40"/>
      <c r="E5" s="40"/>
      <c r="F5" s="40"/>
    </row>
    <row r="6" spans="1:35" customFormat="1" ht="24" customHeight="1" x14ac:dyDescent="0.15">
      <c r="A6" s="38"/>
      <c r="B6" s="38"/>
      <c r="C6" s="38"/>
      <c r="D6" s="38"/>
      <c r="E6" s="38"/>
      <c r="F6" s="3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customFormat="1" ht="76" customHeight="1" x14ac:dyDescent="0.2">
      <c r="A7" s="41" t="s">
        <v>66</v>
      </c>
      <c r="B7" s="42"/>
      <c r="C7" s="42"/>
      <c r="D7" s="42"/>
      <c r="E7" s="42"/>
      <c r="F7" s="43"/>
      <c r="G7" s="3"/>
      <c r="H7" s="9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15">
      <c r="A8" s="26" t="s">
        <v>67</v>
      </c>
      <c r="B8" s="26"/>
      <c r="C8" s="27"/>
      <c r="D8" s="27"/>
      <c r="E8" s="28"/>
      <c r="F8" s="28"/>
    </row>
    <row r="9" spans="1:35" customFormat="1" ht="24" customHeight="1" x14ac:dyDescent="0.2">
      <c r="A9" s="44"/>
      <c r="B9" s="44"/>
      <c r="C9" s="44"/>
      <c r="D9" s="44"/>
      <c r="E9" s="44"/>
      <c r="F9" s="44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22.5" customHeight="1" x14ac:dyDescent="0.15">
      <c r="A10" s="11" t="s">
        <v>25</v>
      </c>
      <c r="B10" s="12" t="s">
        <v>1</v>
      </c>
      <c r="C10" s="11" t="s">
        <v>0</v>
      </c>
      <c r="D10" s="11" t="s">
        <v>3</v>
      </c>
      <c r="E10" s="13" t="s">
        <v>4</v>
      </c>
      <c r="F10" s="13" t="s">
        <v>2</v>
      </c>
    </row>
    <row r="11" spans="1:35" ht="22.5" customHeight="1" x14ac:dyDescent="0.15">
      <c r="A11" s="20">
        <v>1</v>
      </c>
      <c r="B11" s="31" t="s">
        <v>8</v>
      </c>
      <c r="C11" s="31"/>
      <c r="D11" s="31"/>
      <c r="E11" s="31"/>
      <c r="F11" s="32"/>
    </row>
    <row r="12" spans="1:35" ht="22.5" customHeight="1" x14ac:dyDescent="0.15">
      <c r="A12" s="21" t="s">
        <v>11</v>
      </c>
      <c r="B12" s="14" t="s">
        <v>15</v>
      </c>
      <c r="C12" s="15" t="s">
        <v>18</v>
      </c>
      <c r="D12" s="16">
        <v>1</v>
      </c>
      <c r="E12" s="17">
        <f>CALLELONGUE!E12+'SAINTE FRETOUSE'!E12</f>
        <v>0</v>
      </c>
      <c r="F12" s="18">
        <f t="shared" ref="F12:F14" si="0">E12*D12</f>
        <v>0</v>
      </c>
      <c r="G12" s="1"/>
    </row>
    <row r="13" spans="1:35" ht="22.5" customHeight="1" x14ac:dyDescent="0.15">
      <c r="A13" s="21" t="s">
        <v>12</v>
      </c>
      <c r="B13" s="14" t="s">
        <v>10</v>
      </c>
      <c r="C13" s="15" t="s">
        <v>18</v>
      </c>
      <c r="D13" s="16">
        <v>1</v>
      </c>
      <c r="E13" s="17">
        <f>CALLELONGUE!E13+'SAINTE FRETOUSE'!E13</f>
        <v>0</v>
      </c>
      <c r="F13" s="18">
        <f t="shared" si="0"/>
        <v>0</v>
      </c>
      <c r="G13" s="1"/>
    </row>
    <row r="14" spans="1:35" ht="22.5" customHeight="1" x14ac:dyDescent="0.15">
      <c r="A14" s="21" t="s">
        <v>13</v>
      </c>
      <c r="B14" s="14" t="s">
        <v>26</v>
      </c>
      <c r="C14" s="15" t="s">
        <v>18</v>
      </c>
      <c r="D14" s="16">
        <v>1</v>
      </c>
      <c r="E14" s="17">
        <f>CALLELONGUE!E14+'SAINTE FRETOUSE'!E14</f>
        <v>0</v>
      </c>
      <c r="F14" s="18">
        <f t="shared" si="0"/>
        <v>0</v>
      </c>
      <c r="G14" s="1"/>
    </row>
    <row r="15" spans="1:35" ht="22.5" customHeight="1" x14ac:dyDescent="0.2">
      <c r="A15" s="33" t="s">
        <v>9</v>
      </c>
      <c r="B15" s="33"/>
      <c r="C15" s="33"/>
      <c r="D15" s="33"/>
      <c r="E15" s="33"/>
      <c r="F15" s="19">
        <f>SUM(F12:F14)</f>
        <v>0</v>
      </c>
      <c r="G15" s="1"/>
    </row>
    <row r="16" spans="1:35" ht="22.5" customHeight="1" x14ac:dyDescent="0.15">
      <c r="A16" s="20">
        <v>2</v>
      </c>
      <c r="B16" s="31" t="s">
        <v>37</v>
      </c>
      <c r="C16" s="31"/>
      <c r="D16" s="31"/>
      <c r="E16" s="31"/>
      <c r="F16" s="32"/>
    </row>
    <row r="17" spans="1:10" ht="22.5" customHeight="1" x14ac:dyDescent="0.15">
      <c r="A17" s="21" t="s">
        <v>14</v>
      </c>
      <c r="B17" s="14" t="s">
        <v>62</v>
      </c>
      <c r="C17" s="15" t="s">
        <v>23</v>
      </c>
      <c r="D17" s="16">
        <f>CALLELONGUE!D17+'SAINTE FRETOUSE'!D17</f>
        <v>305</v>
      </c>
      <c r="E17" s="25"/>
      <c r="F17" s="18">
        <f>E17*D17</f>
        <v>0</v>
      </c>
      <c r="G17" s="1"/>
    </row>
    <row r="18" spans="1:10" ht="22.5" customHeight="1" x14ac:dyDescent="0.15">
      <c r="A18" s="21" t="s">
        <v>19</v>
      </c>
      <c r="B18" s="14" t="s">
        <v>68</v>
      </c>
      <c r="C18" s="29" t="s">
        <v>23</v>
      </c>
      <c r="D18" s="16">
        <f>CALLELONGUE!D18+'SAINTE FRETOUSE'!D18</f>
        <v>10</v>
      </c>
      <c r="E18" s="25"/>
      <c r="F18" s="18">
        <f t="shared" ref="F18:F21" si="1">E18*D18</f>
        <v>0</v>
      </c>
      <c r="G18" s="1"/>
    </row>
    <row r="19" spans="1:10" ht="22.5" customHeight="1" x14ac:dyDescent="0.15">
      <c r="A19" s="21" t="s">
        <v>16</v>
      </c>
      <c r="B19" s="14" t="s">
        <v>38</v>
      </c>
      <c r="C19" s="15" t="s">
        <v>18</v>
      </c>
      <c r="D19" s="16">
        <f>CALLELONGUE!D19+'SAINTE FRETOUSE'!D19</f>
        <v>1</v>
      </c>
      <c r="E19" s="25"/>
      <c r="F19" s="18">
        <f t="shared" si="1"/>
        <v>0</v>
      </c>
      <c r="G19" s="1"/>
    </row>
    <row r="20" spans="1:10" ht="22.5" customHeight="1" x14ac:dyDescent="0.15">
      <c r="A20" s="21" t="s">
        <v>20</v>
      </c>
      <c r="B20" s="14" t="s">
        <v>39</v>
      </c>
      <c r="C20" s="15" t="s">
        <v>18</v>
      </c>
      <c r="D20" s="16">
        <f>CALLELONGUE!D20+'SAINTE FRETOUSE'!D20</f>
        <v>1</v>
      </c>
      <c r="E20" s="25"/>
      <c r="F20" s="18">
        <f t="shared" si="1"/>
        <v>0</v>
      </c>
      <c r="G20" s="1"/>
    </row>
    <row r="21" spans="1:10" ht="22.5" customHeight="1" x14ac:dyDescent="0.15">
      <c r="A21" s="21" t="s">
        <v>21</v>
      </c>
      <c r="B21" s="14" t="s">
        <v>57</v>
      </c>
      <c r="C21" s="15" t="s">
        <v>18</v>
      </c>
      <c r="D21" s="16">
        <f>CALLELONGUE!D21+'SAINTE FRETOUSE'!D21</f>
        <v>1</v>
      </c>
      <c r="E21" s="25"/>
      <c r="F21" s="18">
        <f t="shared" si="1"/>
        <v>0</v>
      </c>
      <c r="G21" s="1"/>
    </row>
    <row r="22" spans="1:10" ht="22.5" customHeight="1" x14ac:dyDescent="0.15">
      <c r="A22" s="21" t="s">
        <v>22</v>
      </c>
      <c r="B22" s="14" t="s">
        <v>56</v>
      </c>
      <c r="C22" s="15" t="s">
        <v>17</v>
      </c>
      <c r="D22" s="16">
        <f>CALLELONGUE!D22+'SAINTE FRETOUSE'!D22</f>
        <v>56</v>
      </c>
      <c r="E22" s="25"/>
      <c r="F22" s="18">
        <f>E22*D22</f>
        <v>0</v>
      </c>
      <c r="G22" s="1"/>
      <c r="H22" s="1"/>
      <c r="I22" s="1"/>
      <c r="J22" s="1"/>
    </row>
    <row r="23" spans="1:10" ht="22.5" customHeight="1" x14ac:dyDescent="0.15">
      <c r="A23" s="21" t="s">
        <v>64</v>
      </c>
      <c r="B23" s="14" t="s">
        <v>60</v>
      </c>
      <c r="C23" s="15" t="s">
        <v>17</v>
      </c>
      <c r="D23" s="16">
        <f>CALLELONGUE!D23+'SAINTE FRETOUSE'!D23</f>
        <v>16</v>
      </c>
      <c r="E23" s="25"/>
      <c r="F23" s="18">
        <f>E23*D23</f>
        <v>0</v>
      </c>
      <c r="G23" s="1"/>
      <c r="H23" s="1"/>
      <c r="I23" s="1"/>
      <c r="J23" s="1"/>
    </row>
    <row r="24" spans="1:10" ht="22.5" customHeight="1" x14ac:dyDescent="0.2">
      <c r="A24" s="33" t="s">
        <v>9</v>
      </c>
      <c r="B24" s="33"/>
      <c r="C24" s="33"/>
      <c r="D24" s="33"/>
      <c r="E24" s="33"/>
      <c r="F24" s="19">
        <f>SUM(F17:F23)</f>
        <v>0</v>
      </c>
      <c r="G24" s="1"/>
    </row>
    <row r="25" spans="1:10" ht="22.5" customHeight="1" x14ac:dyDescent="0.15">
      <c r="A25" s="20">
        <v>3</v>
      </c>
      <c r="B25" s="31" t="s">
        <v>59</v>
      </c>
      <c r="C25" s="31"/>
      <c r="D25" s="31"/>
      <c r="E25" s="31"/>
      <c r="F25" s="32"/>
      <c r="G25" s="1"/>
    </row>
    <row r="26" spans="1:10" ht="22.5" customHeight="1" x14ac:dyDescent="0.15">
      <c r="A26" s="21" t="s">
        <v>42</v>
      </c>
      <c r="B26" s="14" t="s">
        <v>32</v>
      </c>
      <c r="C26" s="15" t="s">
        <v>17</v>
      </c>
      <c r="D26" s="16">
        <f>CALLELONGUE!D26+'SAINTE FRETOUSE'!D26</f>
        <v>375</v>
      </c>
      <c r="E26" s="25"/>
      <c r="F26" s="18">
        <f t="shared" ref="F26:F38" si="2">E26*D26</f>
        <v>0</v>
      </c>
      <c r="G26" s="1"/>
    </row>
    <row r="27" spans="1:10" ht="22.5" customHeight="1" x14ac:dyDescent="0.15">
      <c r="A27" s="21" t="s">
        <v>43</v>
      </c>
      <c r="B27" s="14" t="s">
        <v>33</v>
      </c>
      <c r="C27" s="15" t="s">
        <v>17</v>
      </c>
      <c r="D27" s="16">
        <f>CALLELONGUE!D27+'SAINTE FRETOUSE'!D27</f>
        <v>580</v>
      </c>
      <c r="E27" s="25"/>
      <c r="F27" s="18">
        <f t="shared" si="2"/>
        <v>0</v>
      </c>
      <c r="G27" s="1"/>
    </row>
    <row r="28" spans="1:10" ht="22.5" customHeight="1" x14ac:dyDescent="0.15">
      <c r="A28" s="21" t="s">
        <v>44</v>
      </c>
      <c r="B28" s="14" t="s">
        <v>40</v>
      </c>
      <c r="C28" s="15" t="s">
        <v>17</v>
      </c>
      <c r="D28" s="16">
        <f>CALLELONGUE!D28+'SAINTE FRETOUSE'!D28</f>
        <v>265</v>
      </c>
      <c r="E28" s="25"/>
      <c r="F28" s="18">
        <f t="shared" si="2"/>
        <v>0</v>
      </c>
      <c r="G28" s="1"/>
    </row>
    <row r="29" spans="1:10" ht="22.5" customHeight="1" x14ac:dyDescent="0.15">
      <c r="A29" s="21" t="s">
        <v>45</v>
      </c>
      <c r="B29" s="14" t="s">
        <v>27</v>
      </c>
      <c r="C29" s="15" t="s">
        <v>28</v>
      </c>
      <c r="D29" s="16">
        <f>CALLELONGUE!D29+'SAINTE FRETOUSE'!D29</f>
        <v>50</v>
      </c>
      <c r="E29" s="25"/>
      <c r="F29" s="18">
        <f t="shared" si="2"/>
        <v>0</v>
      </c>
      <c r="G29" s="1"/>
    </row>
    <row r="30" spans="1:10" ht="22.5" customHeight="1" x14ac:dyDescent="0.15">
      <c r="A30" s="21" t="s">
        <v>46</v>
      </c>
      <c r="B30" s="14" t="s">
        <v>29</v>
      </c>
      <c r="C30" s="15" t="s">
        <v>0</v>
      </c>
      <c r="D30" s="16">
        <f>CALLELONGUE!D30+'SAINTE FRETOUSE'!D30</f>
        <v>100</v>
      </c>
      <c r="E30" s="25"/>
      <c r="F30" s="18">
        <f t="shared" si="2"/>
        <v>0</v>
      </c>
      <c r="G30" s="1"/>
    </row>
    <row r="31" spans="1:10" ht="22.5" customHeight="1" x14ac:dyDescent="0.15">
      <c r="A31" s="21" t="s">
        <v>47</v>
      </c>
      <c r="B31" s="14" t="s">
        <v>35</v>
      </c>
      <c r="C31" s="15" t="s">
        <v>0</v>
      </c>
      <c r="D31" s="16">
        <f>CALLELONGUE!D31+'SAINTE FRETOUSE'!D31</f>
        <v>236</v>
      </c>
      <c r="E31" s="25"/>
      <c r="F31" s="18">
        <f t="shared" si="2"/>
        <v>0</v>
      </c>
      <c r="G31" s="1"/>
    </row>
    <row r="32" spans="1:10" ht="22.5" customHeight="1" x14ac:dyDescent="0.15">
      <c r="A32" s="21" t="s">
        <v>48</v>
      </c>
      <c r="B32" s="14" t="s">
        <v>53</v>
      </c>
      <c r="C32" s="15" t="s">
        <v>0</v>
      </c>
      <c r="D32" s="16">
        <f>CALLELONGUE!D32+'SAINTE FRETOUSE'!D32</f>
        <v>15</v>
      </c>
      <c r="E32" s="25"/>
      <c r="F32" s="18">
        <f t="shared" si="2"/>
        <v>0</v>
      </c>
      <c r="G32" s="1"/>
    </row>
    <row r="33" spans="1:10" ht="22.5" customHeight="1" x14ac:dyDescent="0.15">
      <c r="A33" s="21" t="s">
        <v>49</v>
      </c>
      <c r="B33" s="14" t="s">
        <v>69</v>
      </c>
      <c r="C33" s="15" t="s">
        <v>0</v>
      </c>
      <c r="D33" s="16">
        <f>CALLELONGUE!D33+'SAINTE FRETOUSE'!D33</f>
        <v>5</v>
      </c>
      <c r="E33" s="25"/>
      <c r="F33" s="18">
        <f t="shared" si="2"/>
        <v>0</v>
      </c>
      <c r="G33" s="1"/>
    </row>
    <row r="34" spans="1:10" ht="22.5" customHeight="1" x14ac:dyDescent="0.15">
      <c r="A34" s="21" t="s">
        <v>50</v>
      </c>
      <c r="B34" s="23" t="s">
        <v>36</v>
      </c>
      <c r="C34" s="15" t="s">
        <v>17</v>
      </c>
      <c r="D34" s="16">
        <f>CALLELONGUE!D34+'SAINTE FRETOUSE'!D34</f>
        <v>7</v>
      </c>
      <c r="E34" s="25"/>
      <c r="F34" s="18">
        <f t="shared" si="2"/>
        <v>0</v>
      </c>
      <c r="G34" s="1"/>
    </row>
    <row r="35" spans="1:10" ht="22.5" customHeight="1" x14ac:dyDescent="0.15">
      <c r="A35" s="21" t="s">
        <v>51</v>
      </c>
      <c r="B35" s="14" t="s">
        <v>70</v>
      </c>
      <c r="C35" s="15" t="s">
        <v>23</v>
      </c>
      <c r="D35" s="16">
        <f>CALLELONGUE!D35+'SAINTE FRETOUSE'!D35</f>
        <v>75</v>
      </c>
      <c r="E35" s="25"/>
      <c r="F35" s="18">
        <f t="shared" si="2"/>
        <v>0</v>
      </c>
      <c r="G35" s="1"/>
      <c r="H35" s="1"/>
      <c r="I35" s="1"/>
      <c r="J35" s="1"/>
    </row>
    <row r="36" spans="1:10" ht="22.5" customHeight="1" x14ac:dyDescent="0.15">
      <c r="A36" s="21" t="s">
        <v>52</v>
      </c>
      <c r="B36" s="14" t="s">
        <v>61</v>
      </c>
      <c r="C36" s="15" t="s">
        <v>17</v>
      </c>
      <c r="D36" s="16">
        <f>CALLELONGUE!D36+'SAINTE FRETOUSE'!D36</f>
        <v>18</v>
      </c>
      <c r="E36" s="25"/>
      <c r="F36" s="18">
        <f t="shared" si="2"/>
        <v>0</v>
      </c>
      <c r="G36" s="1"/>
      <c r="H36" s="1"/>
      <c r="I36" s="1"/>
      <c r="J36" s="1"/>
    </row>
    <row r="37" spans="1:10" ht="22.5" customHeight="1" x14ac:dyDescent="0.15">
      <c r="A37" s="21" t="s">
        <v>54</v>
      </c>
      <c r="B37" s="14" t="s">
        <v>41</v>
      </c>
      <c r="C37" s="15" t="s">
        <v>17</v>
      </c>
      <c r="D37" s="16">
        <f>CALLELONGUE!D37+'SAINTE FRETOUSE'!D37</f>
        <v>8</v>
      </c>
      <c r="E37" s="25"/>
      <c r="F37" s="18">
        <f t="shared" si="2"/>
        <v>0</v>
      </c>
      <c r="G37" s="1"/>
      <c r="H37" s="1"/>
      <c r="I37" s="1"/>
      <c r="J37" s="1"/>
    </row>
    <row r="38" spans="1:10" ht="22.5" customHeight="1" x14ac:dyDescent="0.15">
      <c r="A38" s="21" t="s">
        <v>55</v>
      </c>
      <c r="B38" s="14" t="s">
        <v>63</v>
      </c>
      <c r="C38" s="15" t="s">
        <v>28</v>
      </c>
      <c r="D38" s="16">
        <f>CALLELONGUE!D38+'SAINTE FRETOUSE'!D38</f>
        <v>15</v>
      </c>
      <c r="E38" s="25"/>
      <c r="F38" s="18">
        <f t="shared" si="2"/>
        <v>0</v>
      </c>
      <c r="G38" s="1"/>
    </row>
    <row r="39" spans="1:10" ht="22.5" customHeight="1" x14ac:dyDescent="0.15">
      <c r="A39" s="21" t="s">
        <v>65</v>
      </c>
      <c r="B39" s="14" t="s">
        <v>34</v>
      </c>
      <c r="C39" s="15" t="s">
        <v>17</v>
      </c>
      <c r="D39" s="16">
        <f>CALLELONGUE!D39+'SAINTE FRETOUSE'!D39</f>
        <v>500</v>
      </c>
      <c r="E39" s="25"/>
      <c r="F39" s="18">
        <f>E39*D39</f>
        <v>0</v>
      </c>
      <c r="G39" s="1"/>
    </row>
    <row r="40" spans="1:10" ht="22.5" customHeight="1" x14ac:dyDescent="0.2">
      <c r="A40" s="33" t="s">
        <v>9</v>
      </c>
      <c r="B40" s="33"/>
      <c r="C40" s="33"/>
      <c r="D40" s="33"/>
      <c r="E40" s="33"/>
      <c r="F40" s="19">
        <f>SUM(F26:F39)</f>
        <v>0</v>
      </c>
      <c r="G40" s="1"/>
    </row>
    <row r="41" spans="1:10" ht="16" x14ac:dyDescent="0.2">
      <c r="A41" s="3"/>
      <c r="C41" s="1"/>
      <c r="D41" s="1"/>
      <c r="E41" s="6"/>
      <c r="F41" s="6"/>
    </row>
    <row r="42" spans="1:10" ht="22" customHeight="1" x14ac:dyDescent="0.2">
      <c r="D42" s="30" t="s">
        <v>80</v>
      </c>
      <c r="E42" s="30"/>
      <c r="F42" s="22">
        <f>F15+F40+F24</f>
        <v>0</v>
      </c>
      <c r="H42" s="24"/>
    </row>
    <row r="43" spans="1:10" ht="22" customHeight="1" x14ac:dyDescent="0.2">
      <c r="C43"/>
      <c r="D43" s="30" t="s">
        <v>5</v>
      </c>
      <c r="E43" s="30"/>
      <c r="F43" s="22">
        <f>F42*0.2</f>
        <v>0</v>
      </c>
      <c r="H43" s="4"/>
    </row>
    <row r="44" spans="1:10" ht="22" customHeight="1" x14ac:dyDescent="0.2">
      <c r="C44"/>
      <c r="D44" s="30" t="s">
        <v>81</v>
      </c>
      <c r="E44" s="30"/>
      <c r="F44" s="22">
        <f>F42*1.2</f>
        <v>0</v>
      </c>
    </row>
    <row r="45" spans="1:10" x14ac:dyDescent="0.15">
      <c r="B45" s="1" t="s">
        <v>6</v>
      </c>
      <c r="C45"/>
      <c r="D45"/>
      <c r="E45" s="4"/>
      <c r="F45" s="4"/>
    </row>
    <row r="46" spans="1:10" ht="22.5" customHeight="1" x14ac:dyDescent="0.15">
      <c r="A46" s="20" t="s">
        <v>71</v>
      </c>
      <c r="B46" s="31" t="s">
        <v>72</v>
      </c>
      <c r="C46" s="31"/>
      <c r="D46" s="31"/>
      <c r="E46" s="31"/>
      <c r="F46" s="32"/>
    </row>
    <row r="47" spans="1:10" ht="22.5" customHeight="1" x14ac:dyDescent="0.15">
      <c r="A47" s="21" t="s">
        <v>47</v>
      </c>
      <c r="B47" s="14" t="s">
        <v>35</v>
      </c>
      <c r="C47" s="15" t="s">
        <v>0</v>
      </c>
      <c r="D47" s="16">
        <v>11</v>
      </c>
      <c r="E47" s="17">
        <f>E31</f>
        <v>0</v>
      </c>
      <c r="F47" s="18">
        <f t="shared" ref="F47:F50" si="3">E47*D47</f>
        <v>0</v>
      </c>
      <c r="G47" s="1"/>
    </row>
    <row r="48" spans="1:10" ht="22.5" customHeight="1" x14ac:dyDescent="0.15">
      <c r="A48" s="21" t="s">
        <v>50</v>
      </c>
      <c r="B48" s="23" t="s">
        <v>36</v>
      </c>
      <c r="C48" s="15" t="s">
        <v>17</v>
      </c>
      <c r="D48" s="16">
        <v>6</v>
      </c>
      <c r="E48" s="17">
        <f>E34</f>
        <v>0</v>
      </c>
      <c r="F48" s="18">
        <f t="shared" si="3"/>
        <v>0</v>
      </c>
      <c r="G48" s="1"/>
    </row>
    <row r="49" spans="1:10" ht="22.5" customHeight="1" x14ac:dyDescent="0.15">
      <c r="A49" s="21" t="s">
        <v>52</v>
      </c>
      <c r="B49" s="14" t="s">
        <v>61</v>
      </c>
      <c r="C49" s="15" t="s">
        <v>17</v>
      </c>
      <c r="D49" s="16">
        <v>5</v>
      </c>
      <c r="E49" s="17">
        <f>E36</f>
        <v>0</v>
      </c>
      <c r="F49" s="18">
        <f t="shared" si="3"/>
        <v>0</v>
      </c>
      <c r="G49" s="1"/>
      <c r="H49" s="1"/>
      <c r="I49" s="1"/>
      <c r="J49" s="1"/>
    </row>
    <row r="50" spans="1:10" ht="22.5" customHeight="1" x14ac:dyDescent="0.15">
      <c r="A50" s="21" t="s">
        <v>55</v>
      </c>
      <c r="B50" s="14" t="s">
        <v>63</v>
      </c>
      <c r="C50" s="15" t="s">
        <v>28</v>
      </c>
      <c r="D50" s="16">
        <v>5</v>
      </c>
      <c r="E50" s="17">
        <f>E38</f>
        <v>0</v>
      </c>
      <c r="F50" s="18">
        <f t="shared" si="3"/>
        <v>0</v>
      </c>
      <c r="G50" s="1"/>
    </row>
    <row r="51" spans="1:10" ht="22.5" customHeight="1" x14ac:dyDescent="0.15">
      <c r="A51" s="21" t="s">
        <v>65</v>
      </c>
      <c r="B51" s="14" t="s">
        <v>34</v>
      </c>
      <c r="C51" s="15" t="s">
        <v>17</v>
      </c>
      <c r="D51" s="16">
        <v>10</v>
      </c>
      <c r="E51" s="17">
        <f>E39</f>
        <v>0</v>
      </c>
      <c r="F51" s="18">
        <f>E51*D51</f>
        <v>0</v>
      </c>
      <c r="G51" s="1"/>
    </row>
    <row r="52" spans="1:10" ht="22.5" customHeight="1" x14ac:dyDescent="0.2">
      <c r="A52" s="33" t="s">
        <v>9</v>
      </c>
      <c r="B52" s="33"/>
      <c r="C52" s="33"/>
      <c r="D52" s="33"/>
      <c r="E52" s="33"/>
      <c r="F52" s="19">
        <f>SUM(F47:F51)</f>
        <v>0</v>
      </c>
      <c r="G52" s="1"/>
    </row>
    <row r="53" spans="1:10" x14ac:dyDescent="0.15">
      <c r="C53"/>
      <c r="D53"/>
      <c r="E53" s="4"/>
      <c r="F53" s="4"/>
    </row>
    <row r="54" spans="1:10" ht="22.5" customHeight="1" x14ac:dyDescent="0.15">
      <c r="A54" s="20" t="s">
        <v>75</v>
      </c>
      <c r="B54" s="31" t="s">
        <v>82</v>
      </c>
      <c r="C54" s="31"/>
      <c r="D54" s="31"/>
      <c r="E54" s="31"/>
      <c r="F54" s="32"/>
    </row>
    <row r="55" spans="1:10" ht="22.5" customHeight="1" x14ac:dyDescent="0.15">
      <c r="A55" s="21" t="s">
        <v>51</v>
      </c>
      <c r="B55" s="14" t="s">
        <v>70</v>
      </c>
      <c r="C55" s="15" t="s">
        <v>23</v>
      </c>
      <c r="D55" s="16">
        <v>20</v>
      </c>
      <c r="E55" s="17">
        <f>E35</f>
        <v>0</v>
      </c>
      <c r="F55" s="18">
        <f t="shared" ref="F55" si="4">E55*D55</f>
        <v>0</v>
      </c>
      <c r="G55" s="1"/>
      <c r="H55" s="1"/>
      <c r="I55" s="1"/>
      <c r="J55" s="1"/>
    </row>
    <row r="56" spans="1:10" ht="22.5" customHeight="1" x14ac:dyDescent="0.2">
      <c r="A56" s="33" t="s">
        <v>9</v>
      </c>
      <c r="B56" s="33"/>
      <c r="C56" s="33"/>
      <c r="D56" s="33"/>
      <c r="E56" s="33"/>
      <c r="F56" s="19">
        <f>SUM(F55:F55)</f>
        <v>0</v>
      </c>
      <c r="G56" s="1"/>
    </row>
    <row r="57" spans="1:10" x14ac:dyDescent="0.15">
      <c r="C57"/>
      <c r="D57"/>
      <c r="E57" s="4"/>
      <c r="F57" s="4"/>
    </row>
    <row r="58" spans="1:10" ht="22" customHeight="1" x14ac:dyDescent="0.2">
      <c r="D58" s="30" t="s">
        <v>78</v>
      </c>
      <c r="E58" s="30"/>
      <c r="F58" s="22">
        <f>F56+F52+F42</f>
        <v>0</v>
      </c>
      <c r="H58" s="24"/>
    </row>
    <row r="59" spans="1:10" ht="22" customHeight="1" x14ac:dyDescent="0.2">
      <c r="C59"/>
      <c r="D59" s="30" t="s">
        <v>5</v>
      </c>
      <c r="E59" s="30"/>
      <c r="F59" s="22">
        <f>F58*0.2</f>
        <v>0</v>
      </c>
      <c r="H59" s="4"/>
    </row>
    <row r="60" spans="1:10" ht="22" customHeight="1" x14ac:dyDescent="0.2">
      <c r="C60"/>
      <c r="D60" s="30" t="s">
        <v>79</v>
      </c>
      <c r="E60" s="30"/>
      <c r="F60" s="22">
        <f>F58*1.2</f>
        <v>0</v>
      </c>
    </row>
    <row r="61" spans="1:10" x14ac:dyDescent="0.15">
      <c r="C61"/>
      <c r="D61"/>
      <c r="E61" s="4"/>
      <c r="F61" s="4"/>
    </row>
    <row r="62" spans="1:10" x14ac:dyDescent="0.15">
      <c r="C62"/>
      <c r="D62"/>
      <c r="E62" s="4"/>
      <c r="F62" s="4"/>
    </row>
    <row r="63" spans="1:10" x14ac:dyDescent="0.15">
      <c r="C63"/>
      <c r="D63"/>
      <c r="E63" s="4"/>
      <c r="F63" s="4"/>
    </row>
    <row r="64" spans="1:10" x14ac:dyDescent="0.15">
      <c r="C64"/>
      <c r="D64"/>
      <c r="E64" s="4"/>
      <c r="F64" s="4"/>
    </row>
    <row r="65" spans="3:6" x14ac:dyDescent="0.15">
      <c r="C65"/>
      <c r="D65"/>
      <c r="E65" s="4"/>
      <c r="F65" s="4"/>
    </row>
    <row r="66" spans="3:6" x14ac:dyDescent="0.15">
      <c r="C66"/>
      <c r="D66"/>
      <c r="E66" s="4"/>
      <c r="F66" s="4"/>
    </row>
    <row r="67" spans="3:6" x14ac:dyDescent="0.15">
      <c r="C67"/>
      <c r="D67"/>
      <c r="E67" s="4"/>
      <c r="F67" s="4"/>
    </row>
    <row r="68" spans="3:6" x14ac:dyDescent="0.15">
      <c r="C68"/>
      <c r="D68"/>
      <c r="E68" s="4"/>
      <c r="F68" s="4"/>
    </row>
  </sheetData>
  <mergeCells count="24">
    <mergeCell ref="B25:F25"/>
    <mergeCell ref="A40:E40"/>
    <mergeCell ref="D42:E42"/>
    <mergeCell ref="D43:E43"/>
    <mergeCell ref="D44:E44"/>
    <mergeCell ref="A24:E24"/>
    <mergeCell ref="A1:F1"/>
    <mergeCell ref="A2:F2"/>
    <mergeCell ref="A3:F3"/>
    <mergeCell ref="A4:F4"/>
    <mergeCell ref="A5:F5"/>
    <mergeCell ref="A6:F6"/>
    <mergeCell ref="A7:F7"/>
    <mergeCell ref="A9:F9"/>
    <mergeCell ref="B11:F11"/>
    <mergeCell ref="A15:E15"/>
    <mergeCell ref="B16:F16"/>
    <mergeCell ref="D59:E59"/>
    <mergeCell ref="D60:E60"/>
    <mergeCell ref="B46:F46"/>
    <mergeCell ref="A52:E52"/>
    <mergeCell ref="B54:F54"/>
    <mergeCell ref="A56:E56"/>
    <mergeCell ref="D58:E58"/>
  </mergeCells>
  <phoneticPr fontId="11" type="noConversion"/>
  <printOptions horizontalCentered="1"/>
  <pageMargins left="0.59055118110236227" right="0.59055118110236227" top="0.35433070866141736" bottom="0.59055118110236227" header="0.51181102362204722" footer="0.51181102362204722"/>
  <pageSetup scale="55" fitToHeight="0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60CEC-2959-DE41-A028-6395E74B1FC7}">
  <sheetPr>
    <pageSetUpPr fitToPage="1"/>
  </sheetPr>
  <dimension ref="A1:AI69"/>
  <sheetViews>
    <sheetView zoomScale="141" zoomScaleNormal="100" zoomScaleSheetLayoutView="100" workbookViewId="0">
      <selection activeCell="E12" sqref="E12"/>
    </sheetView>
  </sheetViews>
  <sheetFormatPr baseColWidth="10" defaultColWidth="11.5" defaultRowHeight="14" x14ac:dyDescent="0.15"/>
  <cols>
    <col min="1" max="1" width="13" style="1" customWidth="1"/>
    <col min="2" max="2" width="68.83203125" style="1" customWidth="1"/>
    <col min="3" max="3" width="8.5" style="2" customWidth="1"/>
    <col min="4" max="4" width="11.83203125" style="2" customWidth="1"/>
    <col min="5" max="5" width="14.33203125" style="5" customWidth="1"/>
    <col min="6" max="6" width="17.83203125" style="5" customWidth="1"/>
    <col min="7" max="7" width="10.83203125" customWidth="1"/>
    <col min="8" max="8" width="74.5" customWidth="1"/>
    <col min="9" max="10" width="10.83203125" customWidth="1"/>
    <col min="11" max="16384" width="11.5" style="1"/>
  </cols>
  <sheetData>
    <row r="1" spans="1:35" ht="129" customHeight="1" x14ac:dyDescent="0.15">
      <c r="A1" s="34"/>
      <c r="B1" s="34"/>
      <c r="C1" s="34"/>
      <c r="D1" s="34"/>
      <c r="E1" s="34"/>
      <c r="F1" s="34"/>
    </row>
    <row r="2" spans="1:35" customFormat="1" ht="24.75" customHeight="1" x14ac:dyDescent="0.2">
      <c r="A2" s="35" t="s">
        <v>7</v>
      </c>
      <c r="B2" s="35"/>
      <c r="C2" s="35"/>
      <c r="D2" s="35"/>
      <c r="E2" s="35"/>
      <c r="F2" s="3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s="10" customFormat="1" ht="21.75" customHeight="1" x14ac:dyDescent="0.15">
      <c r="A3" s="36" t="s">
        <v>30</v>
      </c>
      <c r="B3" s="37"/>
      <c r="C3" s="37"/>
      <c r="D3" s="37"/>
      <c r="E3" s="37"/>
      <c r="F3" s="37"/>
    </row>
    <row r="4" spans="1:35" customFormat="1" ht="24" customHeight="1" x14ac:dyDescent="0.15">
      <c r="A4" s="38"/>
      <c r="B4" s="38"/>
      <c r="C4" s="38"/>
      <c r="D4" s="38"/>
      <c r="E4" s="38"/>
      <c r="F4" s="3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s="10" customFormat="1" ht="21.75" customHeight="1" x14ac:dyDescent="0.15">
      <c r="A5" s="39" t="s">
        <v>24</v>
      </c>
      <c r="B5" s="40"/>
      <c r="C5" s="40"/>
      <c r="D5" s="40"/>
      <c r="E5" s="40"/>
      <c r="F5" s="40"/>
    </row>
    <row r="6" spans="1:35" customFormat="1" ht="24" customHeight="1" x14ac:dyDescent="0.15">
      <c r="A6" s="38"/>
      <c r="B6" s="38"/>
      <c r="C6" s="38"/>
      <c r="D6" s="38"/>
      <c r="E6" s="38"/>
      <c r="F6" s="3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customFormat="1" ht="76" customHeight="1" x14ac:dyDescent="0.2">
      <c r="A7" s="41" t="s">
        <v>58</v>
      </c>
      <c r="B7" s="42"/>
      <c r="C7" s="42"/>
      <c r="D7" s="42"/>
      <c r="E7" s="42"/>
      <c r="F7" s="43"/>
      <c r="G7" s="3"/>
      <c r="H7" s="9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15">
      <c r="A8" s="26" t="s">
        <v>67</v>
      </c>
      <c r="B8" s="26"/>
      <c r="C8" s="27"/>
      <c r="D8" s="27"/>
      <c r="E8" s="28"/>
      <c r="F8" s="28"/>
    </row>
    <row r="9" spans="1:35" customFormat="1" ht="24" customHeight="1" x14ac:dyDescent="0.2">
      <c r="A9" s="44"/>
      <c r="B9" s="44"/>
      <c r="C9" s="44"/>
      <c r="D9" s="44"/>
      <c r="E9" s="44"/>
      <c r="F9" s="44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22.5" customHeight="1" x14ac:dyDescent="0.15">
      <c r="A10" s="11" t="s">
        <v>25</v>
      </c>
      <c r="B10" s="12" t="s">
        <v>1</v>
      </c>
      <c r="C10" s="11" t="s">
        <v>0</v>
      </c>
      <c r="D10" s="11" t="s">
        <v>3</v>
      </c>
      <c r="E10" s="13" t="s">
        <v>4</v>
      </c>
      <c r="F10" s="13" t="s">
        <v>2</v>
      </c>
    </row>
    <row r="11" spans="1:35" ht="22.5" customHeight="1" x14ac:dyDescent="0.15">
      <c r="A11" s="20">
        <v>1</v>
      </c>
      <c r="B11" s="31" t="s">
        <v>8</v>
      </c>
      <c r="C11" s="31"/>
      <c r="D11" s="31"/>
      <c r="E11" s="31"/>
      <c r="F11" s="32"/>
    </row>
    <row r="12" spans="1:35" ht="22.5" customHeight="1" x14ac:dyDescent="0.15">
      <c r="A12" s="21" t="s">
        <v>11</v>
      </c>
      <c r="B12" s="14" t="s">
        <v>15</v>
      </c>
      <c r="C12" s="15" t="s">
        <v>18</v>
      </c>
      <c r="D12" s="16">
        <v>1</v>
      </c>
      <c r="E12" s="25"/>
      <c r="F12" s="18">
        <f t="shared" ref="F12:F14" si="0">E12*D12</f>
        <v>0</v>
      </c>
      <c r="G12" s="1"/>
    </row>
    <row r="13" spans="1:35" ht="22.5" customHeight="1" x14ac:dyDescent="0.15">
      <c r="A13" s="21" t="s">
        <v>12</v>
      </c>
      <c r="B13" s="14" t="s">
        <v>10</v>
      </c>
      <c r="C13" s="15" t="s">
        <v>18</v>
      </c>
      <c r="D13" s="16">
        <v>1</v>
      </c>
      <c r="E13" s="25"/>
      <c r="F13" s="18">
        <f t="shared" si="0"/>
        <v>0</v>
      </c>
      <c r="G13" s="1"/>
    </row>
    <row r="14" spans="1:35" ht="22.5" customHeight="1" x14ac:dyDescent="0.15">
      <c r="A14" s="21" t="s">
        <v>13</v>
      </c>
      <c r="B14" s="14" t="s">
        <v>26</v>
      </c>
      <c r="C14" s="15" t="s">
        <v>18</v>
      </c>
      <c r="D14" s="16">
        <v>1</v>
      </c>
      <c r="E14" s="25"/>
      <c r="F14" s="18">
        <f t="shared" si="0"/>
        <v>0</v>
      </c>
      <c r="G14" s="1"/>
    </row>
    <row r="15" spans="1:35" ht="22.5" customHeight="1" x14ac:dyDescent="0.2">
      <c r="A15" s="33" t="s">
        <v>9</v>
      </c>
      <c r="B15" s="33"/>
      <c r="C15" s="33"/>
      <c r="D15" s="33"/>
      <c r="E15" s="33"/>
      <c r="F15" s="19">
        <f>SUM(F12:F14)</f>
        <v>0</v>
      </c>
      <c r="G15" s="1"/>
    </row>
    <row r="16" spans="1:35" ht="22.5" customHeight="1" x14ac:dyDescent="0.15">
      <c r="A16" s="20">
        <v>2</v>
      </c>
      <c r="B16" s="31" t="s">
        <v>37</v>
      </c>
      <c r="C16" s="31"/>
      <c r="D16" s="31"/>
      <c r="E16" s="31"/>
      <c r="F16" s="32"/>
    </row>
    <row r="17" spans="1:10" ht="22.5" customHeight="1" x14ac:dyDescent="0.15">
      <c r="A17" s="21" t="s">
        <v>14</v>
      </c>
      <c r="B17" s="14" t="s">
        <v>62</v>
      </c>
      <c r="C17" s="15" t="s">
        <v>23</v>
      </c>
      <c r="D17" s="16">
        <v>105</v>
      </c>
      <c r="E17" s="17">
        <f>GLOBAL!E17</f>
        <v>0</v>
      </c>
      <c r="F17" s="18">
        <f>E17*D17</f>
        <v>0</v>
      </c>
      <c r="G17" s="1"/>
    </row>
    <row r="18" spans="1:10" ht="22.5" customHeight="1" x14ac:dyDescent="0.15">
      <c r="A18" s="21" t="s">
        <v>19</v>
      </c>
      <c r="B18" s="14" t="s">
        <v>68</v>
      </c>
      <c r="C18" s="15" t="s">
        <v>23</v>
      </c>
      <c r="D18" s="16">
        <v>0</v>
      </c>
      <c r="E18" s="17">
        <f>GLOBAL!E18</f>
        <v>0</v>
      </c>
      <c r="F18" s="18">
        <f t="shared" ref="F18" si="1">E18*D18</f>
        <v>0</v>
      </c>
      <c r="G18" s="1"/>
    </row>
    <row r="19" spans="1:10" ht="22.5" customHeight="1" x14ac:dyDescent="0.15">
      <c r="A19" s="21" t="s">
        <v>16</v>
      </c>
      <c r="B19" s="14" t="s">
        <v>38</v>
      </c>
      <c r="C19" s="15" t="s">
        <v>18</v>
      </c>
      <c r="D19" s="16">
        <v>0</v>
      </c>
      <c r="E19" s="17">
        <f>GLOBAL!E19</f>
        <v>0</v>
      </c>
      <c r="F19" s="18">
        <f t="shared" ref="F19:F20" si="2">E19*D19</f>
        <v>0</v>
      </c>
      <c r="G19" s="1"/>
    </row>
    <row r="20" spans="1:10" ht="22.5" customHeight="1" x14ac:dyDescent="0.15">
      <c r="A20" s="21" t="s">
        <v>20</v>
      </c>
      <c r="B20" s="14" t="s">
        <v>39</v>
      </c>
      <c r="C20" s="15" t="s">
        <v>18</v>
      </c>
      <c r="D20" s="16">
        <v>0</v>
      </c>
      <c r="E20" s="17">
        <f>GLOBAL!E20</f>
        <v>0</v>
      </c>
      <c r="F20" s="18">
        <f t="shared" si="2"/>
        <v>0</v>
      </c>
      <c r="G20" s="1"/>
    </row>
    <row r="21" spans="1:10" ht="22.5" customHeight="1" x14ac:dyDescent="0.15">
      <c r="A21" s="21" t="s">
        <v>21</v>
      </c>
      <c r="B21" s="14" t="s">
        <v>57</v>
      </c>
      <c r="C21" s="15" t="s">
        <v>18</v>
      </c>
      <c r="D21" s="16">
        <v>0</v>
      </c>
      <c r="E21" s="17">
        <f>GLOBAL!E21</f>
        <v>0</v>
      </c>
      <c r="F21" s="18">
        <f t="shared" ref="F21" si="3">E21*D21</f>
        <v>0</v>
      </c>
      <c r="G21" s="1"/>
    </row>
    <row r="22" spans="1:10" ht="22.5" customHeight="1" x14ac:dyDescent="0.15">
      <c r="A22" s="21" t="s">
        <v>22</v>
      </c>
      <c r="B22" s="14" t="s">
        <v>56</v>
      </c>
      <c r="C22" s="15" t="s">
        <v>17</v>
      </c>
      <c r="D22" s="16">
        <v>40</v>
      </c>
      <c r="E22" s="17">
        <f>GLOBAL!E22</f>
        <v>0</v>
      </c>
      <c r="F22" s="18">
        <f>E22*D22</f>
        <v>0</v>
      </c>
      <c r="G22" s="1"/>
      <c r="H22" s="1"/>
      <c r="I22" s="1"/>
      <c r="J22" s="1"/>
    </row>
    <row r="23" spans="1:10" ht="22.5" customHeight="1" x14ac:dyDescent="0.15">
      <c r="A23" s="21" t="s">
        <v>64</v>
      </c>
      <c r="B23" s="14" t="s">
        <v>60</v>
      </c>
      <c r="C23" s="15" t="s">
        <v>17</v>
      </c>
      <c r="D23" s="16">
        <v>16</v>
      </c>
      <c r="E23" s="17">
        <f>GLOBAL!E23</f>
        <v>0</v>
      </c>
      <c r="F23" s="18">
        <f>E23*D23</f>
        <v>0</v>
      </c>
      <c r="G23" s="1"/>
      <c r="H23" s="1"/>
      <c r="I23" s="1"/>
      <c r="J23" s="1"/>
    </row>
    <row r="24" spans="1:10" ht="22.5" customHeight="1" x14ac:dyDescent="0.2">
      <c r="A24" s="33" t="s">
        <v>9</v>
      </c>
      <c r="B24" s="33"/>
      <c r="C24" s="33"/>
      <c r="D24" s="33"/>
      <c r="E24" s="33"/>
      <c r="F24" s="19">
        <f>SUM(F17:F23)</f>
        <v>0</v>
      </c>
      <c r="G24" s="1"/>
    </row>
    <row r="25" spans="1:10" ht="22.5" customHeight="1" x14ac:dyDescent="0.15">
      <c r="A25" s="20">
        <v>3</v>
      </c>
      <c r="B25" s="31" t="s">
        <v>59</v>
      </c>
      <c r="C25" s="31"/>
      <c r="D25" s="31"/>
      <c r="E25" s="31"/>
      <c r="F25" s="32"/>
      <c r="G25" s="1"/>
    </row>
    <row r="26" spans="1:10" ht="22.5" customHeight="1" x14ac:dyDescent="0.15">
      <c r="A26" s="21" t="s">
        <v>42</v>
      </c>
      <c r="B26" s="14" t="s">
        <v>32</v>
      </c>
      <c r="C26" s="15" t="s">
        <v>17</v>
      </c>
      <c r="D26" s="16">
        <v>15</v>
      </c>
      <c r="E26" s="17">
        <f>GLOBAL!E26</f>
        <v>0</v>
      </c>
      <c r="F26" s="18">
        <f t="shared" ref="F26:F37" si="4">E26*D26</f>
        <v>0</v>
      </c>
      <c r="G26" s="1"/>
    </row>
    <row r="27" spans="1:10" ht="22.5" customHeight="1" x14ac:dyDescent="0.15">
      <c r="A27" s="21" t="s">
        <v>43</v>
      </c>
      <c r="B27" s="14" t="s">
        <v>33</v>
      </c>
      <c r="C27" s="15" t="s">
        <v>17</v>
      </c>
      <c r="D27" s="16">
        <v>30</v>
      </c>
      <c r="E27" s="17">
        <f>GLOBAL!E27</f>
        <v>0</v>
      </c>
      <c r="F27" s="18">
        <f t="shared" si="4"/>
        <v>0</v>
      </c>
      <c r="G27" s="1"/>
    </row>
    <row r="28" spans="1:10" ht="22.5" customHeight="1" x14ac:dyDescent="0.15">
      <c r="A28" s="21" t="s">
        <v>44</v>
      </c>
      <c r="B28" s="14" t="s">
        <v>40</v>
      </c>
      <c r="C28" s="15" t="s">
        <v>17</v>
      </c>
      <c r="D28" s="16">
        <v>0</v>
      </c>
      <c r="E28" s="17">
        <f>GLOBAL!E28</f>
        <v>0</v>
      </c>
      <c r="F28" s="18">
        <f t="shared" si="4"/>
        <v>0</v>
      </c>
      <c r="G28" s="1"/>
    </row>
    <row r="29" spans="1:10" ht="22.5" customHeight="1" x14ac:dyDescent="0.15">
      <c r="A29" s="21" t="s">
        <v>45</v>
      </c>
      <c r="B29" s="14" t="s">
        <v>27</v>
      </c>
      <c r="C29" s="15" t="s">
        <v>28</v>
      </c>
      <c r="D29" s="16">
        <v>0</v>
      </c>
      <c r="E29" s="17">
        <f>GLOBAL!E29</f>
        <v>0</v>
      </c>
      <c r="F29" s="18">
        <f t="shared" si="4"/>
        <v>0</v>
      </c>
      <c r="G29" s="1"/>
    </row>
    <row r="30" spans="1:10" ht="22.5" customHeight="1" x14ac:dyDescent="0.15">
      <c r="A30" s="21" t="s">
        <v>46</v>
      </c>
      <c r="B30" s="14" t="s">
        <v>29</v>
      </c>
      <c r="C30" s="15" t="s">
        <v>0</v>
      </c>
      <c r="D30" s="16">
        <v>0</v>
      </c>
      <c r="E30" s="17">
        <f>GLOBAL!E30</f>
        <v>0</v>
      </c>
      <c r="F30" s="18">
        <f t="shared" si="4"/>
        <v>0</v>
      </c>
      <c r="G30" s="1"/>
    </row>
    <row r="31" spans="1:10" ht="22.5" customHeight="1" x14ac:dyDescent="0.15">
      <c r="A31" s="21" t="s">
        <v>47</v>
      </c>
      <c r="B31" s="14" t="s">
        <v>35</v>
      </c>
      <c r="C31" s="15" t="s">
        <v>0</v>
      </c>
      <c r="D31" s="16">
        <v>11</v>
      </c>
      <c r="E31" s="17">
        <f>GLOBAL!E31</f>
        <v>0</v>
      </c>
      <c r="F31" s="18">
        <f t="shared" si="4"/>
        <v>0</v>
      </c>
      <c r="G31" s="1"/>
    </row>
    <row r="32" spans="1:10" ht="22.5" customHeight="1" x14ac:dyDescent="0.15">
      <c r="A32" s="21" t="s">
        <v>48</v>
      </c>
      <c r="B32" s="14" t="s">
        <v>53</v>
      </c>
      <c r="C32" s="15" t="s">
        <v>0</v>
      </c>
      <c r="D32" s="16">
        <v>0</v>
      </c>
      <c r="E32" s="17">
        <f>GLOBAL!E32</f>
        <v>0</v>
      </c>
      <c r="F32" s="18">
        <f t="shared" si="4"/>
        <v>0</v>
      </c>
      <c r="G32" s="1"/>
    </row>
    <row r="33" spans="1:10" ht="22.5" customHeight="1" x14ac:dyDescent="0.15">
      <c r="A33" s="21" t="s">
        <v>49</v>
      </c>
      <c r="B33" s="14" t="s">
        <v>69</v>
      </c>
      <c r="C33" s="15" t="s">
        <v>0</v>
      </c>
      <c r="D33" s="16">
        <v>0</v>
      </c>
      <c r="E33" s="17">
        <f>GLOBAL!E33</f>
        <v>0</v>
      </c>
      <c r="F33" s="18">
        <f t="shared" si="4"/>
        <v>0</v>
      </c>
      <c r="G33" s="1"/>
    </row>
    <row r="34" spans="1:10" ht="22.5" customHeight="1" x14ac:dyDescent="0.15">
      <c r="A34" s="21" t="s">
        <v>50</v>
      </c>
      <c r="B34" s="23" t="s">
        <v>36</v>
      </c>
      <c r="C34" s="15" t="s">
        <v>17</v>
      </c>
      <c r="D34" s="16">
        <v>0</v>
      </c>
      <c r="E34" s="17">
        <f>GLOBAL!E34</f>
        <v>0</v>
      </c>
      <c r="F34" s="18">
        <f t="shared" si="4"/>
        <v>0</v>
      </c>
      <c r="G34" s="1"/>
    </row>
    <row r="35" spans="1:10" ht="22.5" customHeight="1" x14ac:dyDescent="0.15">
      <c r="A35" s="21" t="s">
        <v>51</v>
      </c>
      <c r="B35" s="14" t="s">
        <v>70</v>
      </c>
      <c r="C35" s="15" t="s">
        <v>23</v>
      </c>
      <c r="D35" s="16">
        <v>50</v>
      </c>
      <c r="E35" s="17">
        <f>GLOBAL!E35</f>
        <v>0</v>
      </c>
      <c r="F35" s="18">
        <f t="shared" ref="F35" si="5">E35*D35</f>
        <v>0</v>
      </c>
      <c r="G35" s="1"/>
      <c r="H35" s="1"/>
      <c r="I35" s="1"/>
      <c r="J35" s="1"/>
    </row>
    <row r="36" spans="1:10" ht="22.5" customHeight="1" x14ac:dyDescent="0.15">
      <c r="A36" s="21" t="s">
        <v>52</v>
      </c>
      <c r="B36" s="14" t="s">
        <v>61</v>
      </c>
      <c r="C36" s="15" t="s">
        <v>17</v>
      </c>
      <c r="D36" s="16">
        <v>18</v>
      </c>
      <c r="E36" s="17">
        <f>GLOBAL!E36</f>
        <v>0</v>
      </c>
      <c r="F36" s="18">
        <f t="shared" si="4"/>
        <v>0</v>
      </c>
      <c r="G36" s="1"/>
      <c r="H36" s="1"/>
      <c r="I36" s="1"/>
      <c r="J36" s="1"/>
    </row>
    <row r="37" spans="1:10" ht="22.5" customHeight="1" x14ac:dyDescent="0.15">
      <c r="A37" s="21" t="s">
        <v>54</v>
      </c>
      <c r="B37" s="14" t="s">
        <v>41</v>
      </c>
      <c r="C37" s="15" t="s">
        <v>17</v>
      </c>
      <c r="D37" s="16">
        <v>0</v>
      </c>
      <c r="E37" s="17">
        <f>GLOBAL!E37</f>
        <v>0</v>
      </c>
      <c r="F37" s="18">
        <f t="shared" si="4"/>
        <v>0</v>
      </c>
      <c r="G37" s="1"/>
      <c r="H37" s="1"/>
      <c r="I37" s="1"/>
      <c r="J37" s="1"/>
    </row>
    <row r="38" spans="1:10" ht="22.5" customHeight="1" x14ac:dyDescent="0.15">
      <c r="A38" s="21" t="s">
        <v>55</v>
      </c>
      <c r="B38" s="14" t="s">
        <v>63</v>
      </c>
      <c r="C38" s="15" t="s">
        <v>28</v>
      </c>
      <c r="D38" s="16">
        <v>15</v>
      </c>
      <c r="E38" s="17">
        <f>GLOBAL!E38</f>
        <v>0</v>
      </c>
      <c r="F38" s="18">
        <f t="shared" ref="F38" si="6">E38*D38</f>
        <v>0</v>
      </c>
      <c r="G38" s="1"/>
    </row>
    <row r="39" spans="1:10" ht="22.5" customHeight="1" x14ac:dyDescent="0.15">
      <c r="A39" s="21" t="s">
        <v>65</v>
      </c>
      <c r="B39" s="14" t="s">
        <v>34</v>
      </c>
      <c r="C39" s="15" t="s">
        <v>17</v>
      </c>
      <c r="D39" s="16">
        <v>220</v>
      </c>
      <c r="E39" s="17">
        <f>GLOBAL!E39</f>
        <v>0</v>
      </c>
      <c r="F39" s="18">
        <f>E39*D39</f>
        <v>0</v>
      </c>
      <c r="G39" s="1"/>
    </row>
    <row r="40" spans="1:10" ht="22.5" customHeight="1" x14ac:dyDescent="0.2">
      <c r="A40" s="33" t="s">
        <v>9</v>
      </c>
      <c r="B40" s="33"/>
      <c r="C40" s="33"/>
      <c r="D40" s="33"/>
      <c r="E40" s="33"/>
      <c r="F40" s="19">
        <f>SUM(F26:F39)</f>
        <v>0</v>
      </c>
      <c r="G40" s="1"/>
    </row>
    <row r="41" spans="1:10" ht="16" x14ac:dyDescent="0.2">
      <c r="A41" s="3"/>
      <c r="C41" s="1"/>
      <c r="D41" s="1"/>
      <c r="E41" s="6"/>
      <c r="F41" s="6"/>
    </row>
    <row r="42" spans="1:10" ht="22" customHeight="1" x14ac:dyDescent="0.2">
      <c r="D42" s="30" t="s">
        <v>80</v>
      </c>
      <c r="E42" s="30"/>
      <c r="F42" s="22">
        <f>F15+F40+F24</f>
        <v>0</v>
      </c>
      <c r="H42" s="24"/>
    </row>
    <row r="43" spans="1:10" ht="22" customHeight="1" x14ac:dyDescent="0.2">
      <c r="C43"/>
      <c r="D43" s="30" t="s">
        <v>5</v>
      </c>
      <c r="E43" s="30"/>
      <c r="F43" s="22">
        <f>F42*0.2</f>
        <v>0</v>
      </c>
      <c r="H43" s="4"/>
    </row>
    <row r="44" spans="1:10" ht="22" customHeight="1" x14ac:dyDescent="0.2">
      <c r="C44"/>
      <c r="D44" s="30" t="s">
        <v>81</v>
      </c>
      <c r="E44" s="30"/>
      <c r="F44" s="22">
        <f>F42*1.2</f>
        <v>0</v>
      </c>
    </row>
    <row r="45" spans="1:10" x14ac:dyDescent="0.15">
      <c r="B45" s="1" t="s">
        <v>6</v>
      </c>
      <c r="C45"/>
      <c r="D45"/>
      <c r="E45" s="4"/>
      <c r="F45" s="4"/>
    </row>
    <row r="46" spans="1:10" ht="22.5" customHeight="1" x14ac:dyDescent="0.15">
      <c r="A46" s="20" t="s">
        <v>71</v>
      </c>
      <c r="B46" s="31" t="s">
        <v>72</v>
      </c>
      <c r="C46" s="31"/>
      <c r="D46" s="31"/>
      <c r="E46" s="31"/>
      <c r="F46" s="32"/>
    </row>
    <row r="47" spans="1:10" ht="22.5" customHeight="1" x14ac:dyDescent="0.15">
      <c r="A47" s="21" t="s">
        <v>47</v>
      </c>
      <c r="B47" s="14" t="s">
        <v>35</v>
      </c>
      <c r="C47" s="15" t="s">
        <v>0</v>
      </c>
      <c r="D47" s="16">
        <v>11</v>
      </c>
      <c r="E47" s="17">
        <f>E31</f>
        <v>0</v>
      </c>
      <c r="F47" s="18">
        <f t="shared" ref="F47:F50" si="7">E47*D47</f>
        <v>0</v>
      </c>
      <c r="G47" s="1"/>
    </row>
    <row r="48" spans="1:10" ht="22.5" customHeight="1" x14ac:dyDescent="0.15">
      <c r="A48" s="21" t="s">
        <v>50</v>
      </c>
      <c r="B48" s="23" t="s">
        <v>36</v>
      </c>
      <c r="C48" s="15" t="s">
        <v>17</v>
      </c>
      <c r="D48" s="16">
        <v>6</v>
      </c>
      <c r="E48" s="17">
        <f>E34</f>
        <v>0</v>
      </c>
      <c r="F48" s="18">
        <f t="shared" si="7"/>
        <v>0</v>
      </c>
      <c r="G48" s="1"/>
    </row>
    <row r="49" spans="1:10" ht="22.5" customHeight="1" x14ac:dyDescent="0.15">
      <c r="A49" s="21" t="s">
        <v>52</v>
      </c>
      <c r="B49" s="14" t="s">
        <v>61</v>
      </c>
      <c r="C49" s="15" t="s">
        <v>17</v>
      </c>
      <c r="D49" s="16">
        <v>5</v>
      </c>
      <c r="E49" s="17">
        <f>E36</f>
        <v>0</v>
      </c>
      <c r="F49" s="18">
        <f t="shared" si="7"/>
        <v>0</v>
      </c>
      <c r="G49" s="1"/>
      <c r="H49" s="1"/>
      <c r="I49" s="1"/>
      <c r="J49" s="1"/>
    </row>
    <row r="50" spans="1:10" ht="22.5" customHeight="1" x14ac:dyDescent="0.15">
      <c r="A50" s="21" t="s">
        <v>55</v>
      </c>
      <c r="B50" s="14" t="s">
        <v>63</v>
      </c>
      <c r="C50" s="15" t="s">
        <v>28</v>
      </c>
      <c r="D50" s="16">
        <v>5</v>
      </c>
      <c r="E50" s="17">
        <f>E38</f>
        <v>0</v>
      </c>
      <c r="F50" s="18">
        <f t="shared" si="7"/>
        <v>0</v>
      </c>
      <c r="G50" s="1"/>
    </row>
    <row r="51" spans="1:10" ht="22.5" customHeight="1" x14ac:dyDescent="0.15">
      <c r="A51" s="21" t="s">
        <v>65</v>
      </c>
      <c r="B51" s="14" t="s">
        <v>34</v>
      </c>
      <c r="C51" s="15" t="s">
        <v>17</v>
      </c>
      <c r="D51" s="16">
        <v>10</v>
      </c>
      <c r="E51" s="17">
        <f>E39</f>
        <v>0</v>
      </c>
      <c r="F51" s="18">
        <f>E51*D51</f>
        <v>0</v>
      </c>
      <c r="G51" s="1"/>
    </row>
    <row r="52" spans="1:10" ht="22.5" customHeight="1" x14ac:dyDescent="0.2">
      <c r="A52" s="33" t="s">
        <v>9</v>
      </c>
      <c r="B52" s="33"/>
      <c r="C52" s="33"/>
      <c r="D52" s="33"/>
      <c r="E52" s="33"/>
      <c r="F52" s="19">
        <f>SUM(F47:F51)</f>
        <v>0</v>
      </c>
      <c r="G52" s="1"/>
    </row>
    <row r="53" spans="1:10" x14ac:dyDescent="0.15">
      <c r="C53"/>
      <c r="D53"/>
      <c r="E53" s="4"/>
      <c r="F53" s="4"/>
    </row>
    <row r="54" spans="1:10" ht="22" customHeight="1" x14ac:dyDescent="0.2">
      <c r="D54" s="30" t="s">
        <v>73</v>
      </c>
      <c r="E54" s="30"/>
      <c r="F54" s="22">
        <f>F52+F42</f>
        <v>0</v>
      </c>
      <c r="H54" s="24"/>
    </row>
    <row r="55" spans="1:10" ht="22" customHeight="1" x14ac:dyDescent="0.2">
      <c r="C55"/>
      <c r="D55" s="30" t="s">
        <v>5</v>
      </c>
      <c r="E55" s="30"/>
      <c r="F55" s="22">
        <f>F54*0.2</f>
        <v>0</v>
      </c>
      <c r="H55" s="4"/>
    </row>
    <row r="56" spans="1:10" ht="22" customHeight="1" x14ac:dyDescent="0.2">
      <c r="C56"/>
      <c r="D56" s="30" t="s">
        <v>74</v>
      </c>
      <c r="E56" s="30"/>
      <c r="F56" s="22">
        <f>F54*1.2</f>
        <v>0</v>
      </c>
    </row>
    <row r="57" spans="1:10" x14ac:dyDescent="0.15">
      <c r="C57"/>
      <c r="D57"/>
      <c r="E57" s="4"/>
      <c r="F57" s="4"/>
    </row>
    <row r="58" spans="1:10" x14ac:dyDescent="0.15">
      <c r="C58"/>
      <c r="D58"/>
      <c r="E58" s="4"/>
      <c r="F58" s="4"/>
    </row>
    <row r="59" spans="1:10" x14ac:dyDescent="0.15">
      <c r="C59"/>
      <c r="D59"/>
      <c r="E59" s="4"/>
      <c r="F59" s="4"/>
    </row>
    <row r="60" spans="1:10" x14ac:dyDescent="0.15">
      <c r="C60"/>
      <c r="D60"/>
      <c r="E60" s="4"/>
      <c r="F60" s="4"/>
    </row>
    <row r="61" spans="1:10" x14ac:dyDescent="0.15">
      <c r="C61"/>
      <c r="D61"/>
      <c r="E61" s="4"/>
      <c r="F61" s="4"/>
    </row>
    <row r="62" spans="1:10" x14ac:dyDescent="0.15">
      <c r="C62"/>
      <c r="D62"/>
      <c r="E62" s="4"/>
      <c r="F62" s="4"/>
    </row>
    <row r="63" spans="1:10" x14ac:dyDescent="0.15">
      <c r="C63"/>
      <c r="D63"/>
      <c r="E63" s="4"/>
      <c r="F63" s="4"/>
    </row>
    <row r="64" spans="1:10" x14ac:dyDescent="0.15">
      <c r="C64"/>
      <c r="D64"/>
      <c r="E64" s="4"/>
      <c r="F64" s="4"/>
    </row>
    <row r="65" spans="3:6" x14ac:dyDescent="0.15">
      <c r="C65"/>
      <c r="D65"/>
      <c r="E65" s="4"/>
      <c r="F65" s="4"/>
    </row>
    <row r="66" spans="3:6" x14ac:dyDescent="0.15">
      <c r="C66"/>
      <c r="D66"/>
      <c r="E66" s="4"/>
      <c r="F66" s="4"/>
    </row>
    <row r="67" spans="3:6" x14ac:dyDescent="0.15">
      <c r="C67"/>
      <c r="D67"/>
      <c r="E67" s="4"/>
      <c r="F67" s="4"/>
    </row>
    <row r="68" spans="3:6" x14ac:dyDescent="0.15">
      <c r="C68"/>
      <c r="D68"/>
      <c r="E68" s="4"/>
      <c r="F68" s="4"/>
    </row>
    <row r="69" spans="3:6" x14ac:dyDescent="0.15">
      <c r="C69"/>
      <c r="D69"/>
      <c r="E69" s="4"/>
      <c r="F69" s="4"/>
    </row>
  </sheetData>
  <mergeCells count="22">
    <mergeCell ref="A24:E24"/>
    <mergeCell ref="A1:F1"/>
    <mergeCell ref="A2:F2"/>
    <mergeCell ref="A3:F3"/>
    <mergeCell ref="A4:F4"/>
    <mergeCell ref="A5:F5"/>
    <mergeCell ref="A6:F6"/>
    <mergeCell ref="A7:F7"/>
    <mergeCell ref="A9:F9"/>
    <mergeCell ref="B11:F11"/>
    <mergeCell ref="A15:E15"/>
    <mergeCell ref="B16:F16"/>
    <mergeCell ref="B25:F25"/>
    <mergeCell ref="A40:E40"/>
    <mergeCell ref="D42:E42"/>
    <mergeCell ref="D43:E43"/>
    <mergeCell ref="D44:E44"/>
    <mergeCell ref="B46:F46"/>
    <mergeCell ref="A52:E52"/>
    <mergeCell ref="D54:E54"/>
    <mergeCell ref="D55:E55"/>
    <mergeCell ref="D56:E56"/>
  </mergeCells>
  <phoneticPr fontId="11" type="noConversion"/>
  <printOptions horizontalCentered="1"/>
  <pageMargins left="0.59055118110236227" right="0.59055118110236227" top="0.35433070866141736" bottom="0.59055118110236227" header="0.51181102362204722" footer="0.51181102362204722"/>
  <pageSetup scale="55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1E2CF-E021-7943-A109-63F26780D433}">
  <sheetPr>
    <pageSetUpPr fitToPage="1"/>
  </sheetPr>
  <dimension ref="A1:AI69"/>
  <sheetViews>
    <sheetView zoomScale="141" zoomScaleNormal="100" zoomScaleSheetLayoutView="100" workbookViewId="0">
      <selection activeCell="E12" sqref="E12"/>
    </sheetView>
  </sheetViews>
  <sheetFormatPr baseColWidth="10" defaultColWidth="11.5" defaultRowHeight="14" x14ac:dyDescent="0.15"/>
  <cols>
    <col min="1" max="1" width="13" style="1" customWidth="1"/>
    <col min="2" max="2" width="68.83203125" style="1" customWidth="1"/>
    <col min="3" max="3" width="8.5" style="2" customWidth="1"/>
    <col min="4" max="4" width="11.83203125" style="2" customWidth="1"/>
    <col min="5" max="5" width="14.33203125" style="5" customWidth="1"/>
    <col min="6" max="6" width="17.83203125" style="5" customWidth="1"/>
    <col min="7" max="7" width="10.83203125" customWidth="1"/>
    <col min="8" max="8" width="74.5" customWidth="1"/>
    <col min="9" max="10" width="10.83203125" customWidth="1"/>
    <col min="11" max="16384" width="11.5" style="1"/>
  </cols>
  <sheetData>
    <row r="1" spans="1:35" ht="129" customHeight="1" x14ac:dyDescent="0.15">
      <c r="A1" s="34"/>
      <c r="B1" s="34"/>
      <c r="C1" s="34"/>
      <c r="D1" s="34"/>
      <c r="E1" s="34"/>
      <c r="F1" s="34"/>
    </row>
    <row r="2" spans="1:35" customFormat="1" ht="24.75" customHeight="1" x14ac:dyDescent="0.2">
      <c r="A2" s="35" t="s">
        <v>7</v>
      </c>
      <c r="B2" s="35"/>
      <c r="C2" s="35"/>
      <c r="D2" s="35"/>
      <c r="E2" s="35"/>
      <c r="F2" s="35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s="10" customFormat="1" ht="21.75" customHeight="1" x14ac:dyDescent="0.15">
      <c r="A3" s="36" t="s">
        <v>30</v>
      </c>
      <c r="B3" s="37"/>
      <c r="C3" s="37"/>
      <c r="D3" s="37"/>
      <c r="E3" s="37"/>
      <c r="F3" s="37"/>
    </row>
    <row r="4" spans="1:35" customFormat="1" ht="24" customHeight="1" x14ac:dyDescent="0.15">
      <c r="A4" s="38"/>
      <c r="B4" s="38"/>
      <c r="C4" s="38"/>
      <c r="D4" s="38"/>
      <c r="E4" s="38"/>
      <c r="F4" s="38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s="10" customFormat="1" ht="21.75" customHeight="1" x14ac:dyDescent="0.15">
      <c r="A5" s="39" t="s">
        <v>24</v>
      </c>
      <c r="B5" s="40"/>
      <c r="C5" s="40"/>
      <c r="D5" s="40"/>
      <c r="E5" s="40"/>
      <c r="F5" s="40"/>
    </row>
    <row r="6" spans="1:35" customFormat="1" ht="24" customHeight="1" x14ac:dyDescent="0.15">
      <c r="A6" s="38"/>
      <c r="B6" s="38"/>
      <c r="C6" s="38"/>
      <c r="D6" s="38"/>
      <c r="E6" s="38"/>
      <c r="F6" s="38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customFormat="1" ht="76" customHeight="1" x14ac:dyDescent="0.2">
      <c r="A7" s="41" t="s">
        <v>31</v>
      </c>
      <c r="B7" s="42"/>
      <c r="C7" s="42"/>
      <c r="D7" s="42"/>
      <c r="E7" s="42"/>
      <c r="F7" s="43"/>
      <c r="G7" s="3"/>
      <c r="H7" s="9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x14ac:dyDescent="0.15">
      <c r="A8" s="26" t="s">
        <v>67</v>
      </c>
      <c r="B8" s="26"/>
      <c r="C8" s="27"/>
      <c r="D8" s="27"/>
      <c r="E8" s="28"/>
      <c r="F8" s="28"/>
    </row>
    <row r="9" spans="1:35" customFormat="1" ht="24" customHeight="1" x14ac:dyDescent="0.2">
      <c r="A9" s="44"/>
      <c r="B9" s="44"/>
      <c r="C9" s="44"/>
      <c r="D9" s="44"/>
      <c r="E9" s="44"/>
      <c r="F9" s="44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22.5" customHeight="1" x14ac:dyDescent="0.15">
      <c r="A10" s="11" t="s">
        <v>25</v>
      </c>
      <c r="B10" s="12" t="s">
        <v>1</v>
      </c>
      <c r="C10" s="11" t="s">
        <v>0</v>
      </c>
      <c r="D10" s="11" t="s">
        <v>3</v>
      </c>
      <c r="E10" s="13" t="s">
        <v>4</v>
      </c>
      <c r="F10" s="13" t="s">
        <v>2</v>
      </c>
    </row>
    <row r="11" spans="1:35" ht="22.5" customHeight="1" x14ac:dyDescent="0.15">
      <c r="A11" s="20">
        <v>1</v>
      </c>
      <c r="B11" s="31" t="s">
        <v>8</v>
      </c>
      <c r="C11" s="31"/>
      <c r="D11" s="31"/>
      <c r="E11" s="31"/>
      <c r="F11" s="32"/>
    </row>
    <row r="12" spans="1:35" ht="22.5" customHeight="1" x14ac:dyDescent="0.15">
      <c r="A12" s="21" t="s">
        <v>11</v>
      </c>
      <c r="B12" s="14" t="s">
        <v>15</v>
      </c>
      <c r="C12" s="15" t="s">
        <v>18</v>
      </c>
      <c r="D12" s="16">
        <v>1</v>
      </c>
      <c r="E12" s="25"/>
      <c r="F12" s="18">
        <f t="shared" ref="F12:F14" si="0">E12*D12</f>
        <v>0</v>
      </c>
      <c r="G12" s="1"/>
    </row>
    <row r="13" spans="1:35" ht="22.5" customHeight="1" x14ac:dyDescent="0.15">
      <c r="A13" s="21" t="s">
        <v>12</v>
      </c>
      <c r="B13" s="14" t="s">
        <v>10</v>
      </c>
      <c r="C13" s="15" t="s">
        <v>18</v>
      </c>
      <c r="D13" s="16">
        <v>1</v>
      </c>
      <c r="E13" s="25"/>
      <c r="F13" s="18">
        <f t="shared" si="0"/>
        <v>0</v>
      </c>
      <c r="G13" s="1"/>
    </row>
    <row r="14" spans="1:35" ht="22.5" customHeight="1" x14ac:dyDescent="0.15">
      <c r="A14" s="21" t="s">
        <v>13</v>
      </c>
      <c r="B14" s="14" t="s">
        <v>26</v>
      </c>
      <c r="C14" s="15" t="s">
        <v>18</v>
      </c>
      <c r="D14" s="16">
        <v>1</v>
      </c>
      <c r="E14" s="25"/>
      <c r="F14" s="18">
        <f t="shared" si="0"/>
        <v>0</v>
      </c>
      <c r="G14" s="1"/>
    </row>
    <row r="15" spans="1:35" ht="22.5" customHeight="1" x14ac:dyDescent="0.2">
      <c r="A15" s="33" t="s">
        <v>9</v>
      </c>
      <c r="B15" s="33"/>
      <c r="C15" s="33"/>
      <c r="D15" s="33"/>
      <c r="E15" s="33"/>
      <c r="F15" s="19">
        <f>SUM(F12:F14)</f>
        <v>0</v>
      </c>
      <c r="G15" s="1"/>
    </row>
    <row r="16" spans="1:35" ht="22.5" customHeight="1" x14ac:dyDescent="0.15">
      <c r="A16" s="20">
        <v>2</v>
      </c>
      <c r="B16" s="31" t="s">
        <v>37</v>
      </c>
      <c r="C16" s="31"/>
      <c r="D16" s="31"/>
      <c r="E16" s="31"/>
      <c r="F16" s="32"/>
    </row>
    <row r="17" spans="1:10" ht="22.5" customHeight="1" x14ac:dyDescent="0.15">
      <c r="A17" s="21" t="s">
        <v>14</v>
      </c>
      <c r="B17" s="14" t="s">
        <v>62</v>
      </c>
      <c r="C17" s="15" t="s">
        <v>23</v>
      </c>
      <c r="D17" s="16">
        <v>200</v>
      </c>
      <c r="E17" s="17">
        <f>GLOBAL!E17</f>
        <v>0</v>
      </c>
      <c r="F17" s="18">
        <f>E17*D17</f>
        <v>0</v>
      </c>
      <c r="G17" s="1"/>
    </row>
    <row r="18" spans="1:10" ht="22.5" customHeight="1" x14ac:dyDescent="0.15">
      <c r="A18" s="21" t="s">
        <v>19</v>
      </c>
      <c r="B18" s="14" t="s">
        <v>68</v>
      </c>
      <c r="C18" s="15" t="s">
        <v>23</v>
      </c>
      <c r="D18" s="16">
        <v>10</v>
      </c>
      <c r="E18" s="17">
        <f>GLOBAL!E18</f>
        <v>0</v>
      </c>
      <c r="F18" s="18">
        <f t="shared" ref="F18:F21" si="1">E18*D18</f>
        <v>0</v>
      </c>
      <c r="G18" s="1"/>
    </row>
    <row r="19" spans="1:10" ht="22.5" customHeight="1" x14ac:dyDescent="0.15">
      <c r="A19" s="21" t="s">
        <v>16</v>
      </c>
      <c r="B19" s="14" t="s">
        <v>38</v>
      </c>
      <c r="C19" s="15" t="s">
        <v>18</v>
      </c>
      <c r="D19" s="16">
        <v>1</v>
      </c>
      <c r="E19" s="17">
        <f>GLOBAL!E19</f>
        <v>0</v>
      </c>
      <c r="F19" s="18">
        <f t="shared" si="1"/>
        <v>0</v>
      </c>
      <c r="G19" s="1"/>
    </row>
    <row r="20" spans="1:10" ht="22.5" customHeight="1" x14ac:dyDescent="0.15">
      <c r="A20" s="21" t="s">
        <v>20</v>
      </c>
      <c r="B20" s="14" t="s">
        <v>39</v>
      </c>
      <c r="C20" s="15" t="s">
        <v>18</v>
      </c>
      <c r="D20" s="16">
        <v>1</v>
      </c>
      <c r="E20" s="17">
        <f>GLOBAL!E20</f>
        <v>0</v>
      </c>
      <c r="F20" s="18">
        <f t="shared" si="1"/>
        <v>0</v>
      </c>
      <c r="G20" s="1"/>
    </row>
    <row r="21" spans="1:10" ht="22.5" customHeight="1" x14ac:dyDescent="0.15">
      <c r="A21" s="21" t="s">
        <v>21</v>
      </c>
      <c r="B21" s="14" t="s">
        <v>57</v>
      </c>
      <c r="C21" s="15" t="s">
        <v>18</v>
      </c>
      <c r="D21" s="16">
        <v>1</v>
      </c>
      <c r="E21" s="17">
        <f>GLOBAL!E21</f>
        <v>0</v>
      </c>
      <c r="F21" s="18">
        <f t="shared" si="1"/>
        <v>0</v>
      </c>
      <c r="G21" s="1"/>
    </row>
    <row r="22" spans="1:10" ht="22.5" customHeight="1" x14ac:dyDescent="0.15">
      <c r="A22" s="21" t="s">
        <v>22</v>
      </c>
      <c r="B22" s="14" t="s">
        <v>56</v>
      </c>
      <c r="C22" s="15" t="s">
        <v>17</v>
      </c>
      <c r="D22" s="16">
        <v>16</v>
      </c>
      <c r="E22" s="17">
        <f>GLOBAL!E22</f>
        <v>0</v>
      </c>
      <c r="F22" s="18">
        <f>E22*D22</f>
        <v>0</v>
      </c>
      <c r="G22" s="1"/>
      <c r="H22" s="1"/>
      <c r="I22" s="1"/>
      <c r="J22" s="1"/>
    </row>
    <row r="23" spans="1:10" ht="22.5" customHeight="1" x14ac:dyDescent="0.15">
      <c r="A23" s="21" t="s">
        <v>64</v>
      </c>
      <c r="B23" s="14" t="s">
        <v>60</v>
      </c>
      <c r="C23" s="15" t="s">
        <v>17</v>
      </c>
      <c r="D23" s="16">
        <v>0</v>
      </c>
      <c r="E23" s="17">
        <f>GLOBAL!E23</f>
        <v>0</v>
      </c>
      <c r="F23" s="18">
        <f>E23*D23</f>
        <v>0</v>
      </c>
      <c r="G23" s="1"/>
      <c r="H23" s="1"/>
      <c r="I23" s="1"/>
      <c r="J23" s="1"/>
    </row>
    <row r="24" spans="1:10" ht="22.5" customHeight="1" x14ac:dyDescent="0.2">
      <c r="A24" s="33" t="s">
        <v>9</v>
      </c>
      <c r="B24" s="33"/>
      <c r="C24" s="33"/>
      <c r="D24" s="33"/>
      <c r="E24" s="33"/>
      <c r="F24" s="19">
        <f>SUM(F17:F23)</f>
        <v>0</v>
      </c>
      <c r="G24" s="1"/>
    </row>
    <row r="25" spans="1:10" ht="22.5" customHeight="1" x14ac:dyDescent="0.15">
      <c r="A25" s="20">
        <v>3</v>
      </c>
      <c r="B25" s="31" t="s">
        <v>59</v>
      </c>
      <c r="C25" s="31"/>
      <c r="D25" s="31"/>
      <c r="E25" s="31"/>
      <c r="F25" s="32"/>
      <c r="G25" s="1"/>
    </row>
    <row r="26" spans="1:10" ht="22.5" customHeight="1" x14ac:dyDescent="0.15">
      <c r="A26" s="21" t="s">
        <v>42</v>
      </c>
      <c r="B26" s="14" t="s">
        <v>32</v>
      </c>
      <c r="C26" s="15" t="s">
        <v>17</v>
      </c>
      <c r="D26" s="16">
        <v>360</v>
      </c>
      <c r="E26" s="17">
        <f>GLOBAL!E26</f>
        <v>0</v>
      </c>
      <c r="F26" s="18">
        <f t="shared" ref="F26:F38" si="2">E26*D26</f>
        <v>0</v>
      </c>
      <c r="G26" s="1"/>
    </row>
    <row r="27" spans="1:10" ht="22.5" customHeight="1" x14ac:dyDescent="0.15">
      <c r="A27" s="21" t="s">
        <v>43</v>
      </c>
      <c r="B27" s="14" t="s">
        <v>33</v>
      </c>
      <c r="C27" s="15" t="s">
        <v>17</v>
      </c>
      <c r="D27" s="16">
        <v>550</v>
      </c>
      <c r="E27" s="17">
        <f>GLOBAL!E27</f>
        <v>0</v>
      </c>
      <c r="F27" s="18">
        <f t="shared" si="2"/>
        <v>0</v>
      </c>
      <c r="G27" s="1"/>
    </row>
    <row r="28" spans="1:10" ht="22.5" customHeight="1" x14ac:dyDescent="0.15">
      <c r="A28" s="21" t="s">
        <v>44</v>
      </c>
      <c r="B28" s="14" t="s">
        <v>40</v>
      </c>
      <c r="C28" s="15" t="s">
        <v>17</v>
      </c>
      <c r="D28" s="16">
        <v>265</v>
      </c>
      <c r="E28" s="17">
        <f>GLOBAL!E28</f>
        <v>0</v>
      </c>
      <c r="F28" s="18">
        <f t="shared" si="2"/>
        <v>0</v>
      </c>
      <c r="G28" s="1"/>
    </row>
    <row r="29" spans="1:10" ht="22.5" customHeight="1" x14ac:dyDescent="0.15">
      <c r="A29" s="21" t="s">
        <v>45</v>
      </c>
      <c r="B29" s="14" t="s">
        <v>27</v>
      </c>
      <c r="C29" s="15" t="s">
        <v>28</v>
      </c>
      <c r="D29" s="16">
        <v>50</v>
      </c>
      <c r="E29" s="17">
        <f>GLOBAL!E29</f>
        <v>0</v>
      </c>
      <c r="F29" s="18">
        <f t="shared" si="2"/>
        <v>0</v>
      </c>
      <c r="G29" s="1"/>
    </row>
    <row r="30" spans="1:10" ht="22.5" customHeight="1" x14ac:dyDescent="0.15">
      <c r="A30" s="21" t="s">
        <v>46</v>
      </c>
      <c r="B30" s="14" t="s">
        <v>29</v>
      </c>
      <c r="C30" s="15" t="s">
        <v>0</v>
      </c>
      <c r="D30" s="16">
        <v>100</v>
      </c>
      <c r="E30" s="17">
        <f>GLOBAL!E30</f>
        <v>0</v>
      </c>
      <c r="F30" s="18">
        <f t="shared" si="2"/>
        <v>0</v>
      </c>
      <c r="G30" s="1"/>
    </row>
    <row r="31" spans="1:10" ht="22.5" customHeight="1" x14ac:dyDescent="0.15">
      <c r="A31" s="21" t="s">
        <v>47</v>
      </c>
      <c r="B31" s="14" t="s">
        <v>35</v>
      </c>
      <c r="C31" s="15" t="s">
        <v>0</v>
      </c>
      <c r="D31" s="16">
        <v>225</v>
      </c>
      <c r="E31" s="17">
        <f>GLOBAL!E31</f>
        <v>0</v>
      </c>
      <c r="F31" s="18">
        <f t="shared" si="2"/>
        <v>0</v>
      </c>
      <c r="G31" s="1"/>
    </row>
    <row r="32" spans="1:10" ht="22.5" customHeight="1" x14ac:dyDescent="0.15">
      <c r="A32" s="21" t="s">
        <v>48</v>
      </c>
      <c r="B32" s="14" t="s">
        <v>53</v>
      </c>
      <c r="C32" s="15" t="s">
        <v>0</v>
      </c>
      <c r="D32" s="16">
        <v>15</v>
      </c>
      <c r="E32" s="17">
        <f>GLOBAL!E32</f>
        <v>0</v>
      </c>
      <c r="F32" s="18">
        <f t="shared" si="2"/>
        <v>0</v>
      </c>
      <c r="G32" s="1"/>
    </row>
    <row r="33" spans="1:10" ht="22.5" customHeight="1" x14ac:dyDescent="0.15">
      <c r="A33" s="21" t="s">
        <v>49</v>
      </c>
      <c r="B33" s="14" t="s">
        <v>69</v>
      </c>
      <c r="C33" s="15" t="s">
        <v>0</v>
      </c>
      <c r="D33" s="16">
        <v>5</v>
      </c>
      <c r="E33" s="17">
        <f>GLOBAL!E33</f>
        <v>0</v>
      </c>
      <c r="F33" s="18">
        <f t="shared" si="2"/>
        <v>0</v>
      </c>
      <c r="G33" s="1"/>
    </row>
    <row r="34" spans="1:10" ht="22.5" customHeight="1" x14ac:dyDescent="0.15">
      <c r="A34" s="21" t="s">
        <v>50</v>
      </c>
      <c r="B34" s="23" t="s">
        <v>36</v>
      </c>
      <c r="C34" s="15" t="s">
        <v>17</v>
      </c>
      <c r="D34" s="16">
        <v>7</v>
      </c>
      <c r="E34" s="17">
        <f>GLOBAL!E34</f>
        <v>0</v>
      </c>
      <c r="F34" s="18">
        <f t="shared" si="2"/>
        <v>0</v>
      </c>
      <c r="G34" s="1"/>
    </row>
    <row r="35" spans="1:10" ht="22.5" customHeight="1" x14ac:dyDescent="0.15">
      <c r="A35" s="21" t="s">
        <v>51</v>
      </c>
      <c r="B35" s="14" t="s">
        <v>70</v>
      </c>
      <c r="C35" s="15" t="s">
        <v>23</v>
      </c>
      <c r="D35" s="16">
        <v>25</v>
      </c>
      <c r="E35" s="17">
        <f>GLOBAL!E35</f>
        <v>0</v>
      </c>
      <c r="F35" s="18">
        <f t="shared" si="2"/>
        <v>0</v>
      </c>
      <c r="G35" s="1"/>
      <c r="H35" s="1"/>
      <c r="I35" s="1"/>
      <c r="J35" s="1"/>
    </row>
    <row r="36" spans="1:10" ht="22.5" customHeight="1" x14ac:dyDescent="0.15">
      <c r="A36" s="21" t="s">
        <v>52</v>
      </c>
      <c r="B36" s="14" t="s">
        <v>61</v>
      </c>
      <c r="C36" s="15" t="s">
        <v>17</v>
      </c>
      <c r="D36" s="16">
        <v>0</v>
      </c>
      <c r="E36" s="17">
        <f>GLOBAL!E36</f>
        <v>0</v>
      </c>
      <c r="F36" s="18">
        <f t="shared" si="2"/>
        <v>0</v>
      </c>
      <c r="G36" s="1"/>
      <c r="H36" s="1"/>
      <c r="I36" s="1"/>
      <c r="J36" s="1"/>
    </row>
    <row r="37" spans="1:10" ht="22.5" customHeight="1" x14ac:dyDescent="0.15">
      <c r="A37" s="21" t="s">
        <v>54</v>
      </c>
      <c r="B37" s="14" t="s">
        <v>41</v>
      </c>
      <c r="C37" s="15" t="s">
        <v>17</v>
      </c>
      <c r="D37" s="16">
        <v>8</v>
      </c>
      <c r="E37" s="17">
        <f>GLOBAL!E37</f>
        <v>0</v>
      </c>
      <c r="F37" s="18">
        <f t="shared" si="2"/>
        <v>0</v>
      </c>
      <c r="G37" s="1"/>
      <c r="H37" s="1"/>
      <c r="I37" s="1"/>
      <c r="J37" s="1"/>
    </row>
    <row r="38" spans="1:10" ht="22.5" customHeight="1" x14ac:dyDescent="0.15">
      <c r="A38" s="21" t="s">
        <v>55</v>
      </c>
      <c r="B38" s="14" t="s">
        <v>63</v>
      </c>
      <c r="C38" s="15" t="s">
        <v>28</v>
      </c>
      <c r="D38" s="16">
        <v>0</v>
      </c>
      <c r="E38" s="17">
        <f>GLOBAL!E38</f>
        <v>0</v>
      </c>
      <c r="F38" s="18">
        <f t="shared" si="2"/>
        <v>0</v>
      </c>
      <c r="G38" s="1"/>
    </row>
    <row r="39" spans="1:10" ht="22.5" customHeight="1" x14ac:dyDescent="0.15">
      <c r="A39" s="21" t="s">
        <v>65</v>
      </c>
      <c r="B39" s="14" t="s">
        <v>34</v>
      </c>
      <c r="C39" s="15" t="s">
        <v>17</v>
      </c>
      <c r="D39" s="16">
        <v>280</v>
      </c>
      <c r="E39" s="17">
        <f>GLOBAL!E39</f>
        <v>0</v>
      </c>
      <c r="F39" s="18">
        <f>E39*D39</f>
        <v>0</v>
      </c>
      <c r="G39" s="1"/>
    </row>
    <row r="40" spans="1:10" ht="22.5" customHeight="1" x14ac:dyDescent="0.2">
      <c r="A40" s="33" t="s">
        <v>9</v>
      </c>
      <c r="B40" s="33"/>
      <c r="C40" s="33"/>
      <c r="D40" s="33"/>
      <c r="E40" s="33"/>
      <c r="F40" s="19">
        <f>SUM(F26:F39)</f>
        <v>0</v>
      </c>
      <c r="G40" s="1"/>
    </row>
    <row r="41" spans="1:10" ht="16" x14ac:dyDescent="0.2">
      <c r="A41" s="3"/>
      <c r="C41" s="1"/>
      <c r="D41" s="1"/>
      <c r="E41" s="6"/>
      <c r="F41" s="6"/>
    </row>
    <row r="42" spans="1:10" ht="22" customHeight="1" x14ac:dyDescent="0.2">
      <c r="D42" s="30" t="s">
        <v>80</v>
      </c>
      <c r="E42" s="30"/>
      <c r="F42" s="22">
        <f>F15+F40+F24</f>
        <v>0</v>
      </c>
      <c r="H42" s="24"/>
    </row>
    <row r="43" spans="1:10" ht="22" customHeight="1" x14ac:dyDescent="0.2">
      <c r="C43"/>
      <c r="D43" s="30" t="s">
        <v>5</v>
      </c>
      <c r="E43" s="30"/>
      <c r="F43" s="22">
        <f>F42*0.2</f>
        <v>0</v>
      </c>
      <c r="H43" s="4"/>
    </row>
    <row r="44" spans="1:10" ht="22" customHeight="1" x14ac:dyDescent="0.2">
      <c r="C44"/>
      <c r="D44" s="30" t="s">
        <v>81</v>
      </c>
      <c r="E44" s="30"/>
      <c r="F44" s="22">
        <f>F42*1.2</f>
        <v>0</v>
      </c>
    </row>
    <row r="45" spans="1:10" x14ac:dyDescent="0.15">
      <c r="B45" s="1" t="s">
        <v>6</v>
      </c>
      <c r="C45"/>
      <c r="D45"/>
      <c r="E45" s="4"/>
      <c r="F45" s="4"/>
    </row>
    <row r="46" spans="1:10" ht="22.5" customHeight="1" x14ac:dyDescent="0.15">
      <c r="A46" s="20" t="s">
        <v>75</v>
      </c>
      <c r="B46" s="31" t="s">
        <v>82</v>
      </c>
      <c r="C46" s="31"/>
      <c r="D46" s="31"/>
      <c r="E46" s="31"/>
      <c r="F46" s="32"/>
    </row>
    <row r="47" spans="1:10" ht="22.5" customHeight="1" x14ac:dyDescent="0.15">
      <c r="A47" s="21" t="s">
        <v>51</v>
      </c>
      <c r="B47" s="14" t="s">
        <v>70</v>
      </c>
      <c r="C47" s="15" t="s">
        <v>23</v>
      </c>
      <c r="D47" s="16">
        <v>20</v>
      </c>
      <c r="E47" s="17">
        <f>E35</f>
        <v>0</v>
      </c>
      <c r="F47" s="18">
        <f t="shared" ref="F47" si="3">E47*D47</f>
        <v>0</v>
      </c>
      <c r="G47" s="1"/>
      <c r="H47" s="1"/>
      <c r="I47" s="1"/>
      <c r="J47" s="1"/>
    </row>
    <row r="48" spans="1:10" ht="22.5" customHeight="1" x14ac:dyDescent="0.2">
      <c r="A48" s="33" t="s">
        <v>9</v>
      </c>
      <c r="B48" s="33"/>
      <c r="C48" s="33"/>
      <c r="D48" s="33"/>
      <c r="E48" s="33"/>
      <c r="F48" s="19">
        <f>SUM(F47:F47)</f>
        <v>0</v>
      </c>
      <c r="G48" s="1"/>
    </row>
    <row r="49" spans="1:35" x14ac:dyDescent="0.15">
      <c r="C49"/>
      <c r="D49"/>
      <c r="E49" s="4"/>
      <c r="F49" s="4"/>
    </row>
    <row r="50" spans="1:35" ht="22" customHeight="1" x14ac:dyDescent="0.2">
      <c r="D50" s="30" t="s">
        <v>76</v>
      </c>
      <c r="E50" s="30"/>
      <c r="F50" s="22">
        <f>F48+F42</f>
        <v>0</v>
      </c>
      <c r="H50" s="24"/>
    </row>
    <row r="51" spans="1:35" ht="22" customHeight="1" x14ac:dyDescent="0.2">
      <c r="C51"/>
      <c r="D51" s="30" t="s">
        <v>5</v>
      </c>
      <c r="E51" s="30"/>
      <c r="F51" s="22">
        <f>F50*0.2</f>
        <v>0</v>
      </c>
      <c r="H51" s="4"/>
    </row>
    <row r="52" spans="1:35" ht="22" customHeight="1" x14ac:dyDescent="0.2">
      <c r="C52"/>
      <c r="D52" s="30" t="s">
        <v>77</v>
      </c>
      <c r="E52" s="30"/>
      <c r="F52" s="22">
        <f>F50*1.2</f>
        <v>0</v>
      </c>
    </row>
    <row r="53" spans="1:35" customFormat="1" x14ac:dyDescent="0.15">
      <c r="A53" s="1"/>
      <c r="B53" s="1"/>
      <c r="E53" s="4"/>
      <c r="F53" s="4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customFormat="1" x14ac:dyDescent="0.15">
      <c r="A54" s="1"/>
      <c r="B54" s="1"/>
      <c r="E54" s="4"/>
      <c r="F54" s="4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customFormat="1" x14ac:dyDescent="0.15">
      <c r="A55" s="1"/>
      <c r="B55" s="1"/>
      <c r="E55" s="4"/>
      <c r="F55" s="4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customFormat="1" x14ac:dyDescent="0.15">
      <c r="A56" s="1"/>
      <c r="B56" s="1"/>
      <c r="E56" s="4"/>
      <c r="F56" s="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:35" customFormat="1" x14ac:dyDescent="0.15">
      <c r="A57" s="1"/>
      <c r="B57" s="1"/>
      <c r="E57" s="4"/>
      <c r="F57" s="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customFormat="1" x14ac:dyDescent="0.15">
      <c r="A58" s="1"/>
      <c r="B58" s="1"/>
      <c r="E58" s="4"/>
      <c r="F58" s="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customFormat="1" x14ac:dyDescent="0.15">
      <c r="A59" s="1"/>
      <c r="B59" s="1"/>
      <c r="E59" s="4"/>
      <c r="F59" s="4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:35" customFormat="1" x14ac:dyDescent="0.15">
      <c r="A60" s="1"/>
      <c r="B60" s="1"/>
      <c r="E60" s="4"/>
      <c r="F60" s="4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35" customFormat="1" x14ac:dyDescent="0.15">
      <c r="A61" s="1"/>
      <c r="B61" s="1"/>
      <c r="E61" s="4"/>
      <c r="F61" s="4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customFormat="1" x14ac:dyDescent="0.15">
      <c r="A62" s="1"/>
      <c r="B62" s="1"/>
      <c r="E62" s="4"/>
      <c r="F62" s="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customFormat="1" x14ac:dyDescent="0.15">
      <c r="A63" s="1"/>
      <c r="B63" s="1"/>
      <c r="E63" s="4"/>
      <c r="F63" s="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</row>
    <row r="64" spans="1:35" customFormat="1" x14ac:dyDescent="0.15">
      <c r="A64" s="1"/>
      <c r="B64" s="1"/>
      <c r="E64" s="4"/>
      <c r="F64" s="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 customFormat="1" x14ac:dyDescent="0.15">
      <c r="A65" s="1"/>
      <c r="B65" s="1"/>
      <c r="E65" s="4"/>
      <c r="F65" s="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 customFormat="1" x14ac:dyDescent="0.15">
      <c r="A66" s="1"/>
      <c r="B66" s="1"/>
      <c r="E66" s="4"/>
      <c r="F66" s="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 customFormat="1" x14ac:dyDescent="0.15">
      <c r="A67" s="1"/>
      <c r="B67" s="1"/>
      <c r="E67" s="4"/>
      <c r="F67" s="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customFormat="1" x14ac:dyDescent="0.15">
      <c r="A68" s="1"/>
      <c r="B68" s="1"/>
      <c r="E68" s="4"/>
      <c r="F68" s="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:35" customFormat="1" x14ac:dyDescent="0.15">
      <c r="A69" s="1"/>
      <c r="B69" s="1"/>
      <c r="E69" s="4"/>
      <c r="F69" s="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</sheetData>
  <mergeCells count="22">
    <mergeCell ref="B25:F25"/>
    <mergeCell ref="A40:E40"/>
    <mergeCell ref="D42:E42"/>
    <mergeCell ref="D43:E43"/>
    <mergeCell ref="D44:E44"/>
    <mergeCell ref="A24:E24"/>
    <mergeCell ref="A1:F1"/>
    <mergeCell ref="A2:F2"/>
    <mergeCell ref="A3:F3"/>
    <mergeCell ref="A4:F4"/>
    <mergeCell ref="A5:F5"/>
    <mergeCell ref="A6:F6"/>
    <mergeCell ref="A7:F7"/>
    <mergeCell ref="A9:F9"/>
    <mergeCell ref="B11:F11"/>
    <mergeCell ref="A15:E15"/>
    <mergeCell ref="B16:F16"/>
    <mergeCell ref="B46:F46"/>
    <mergeCell ref="A48:E48"/>
    <mergeCell ref="D50:E50"/>
    <mergeCell ref="D51:E51"/>
    <mergeCell ref="D52:E52"/>
  </mergeCells>
  <phoneticPr fontId="11" type="noConversion"/>
  <printOptions horizontalCentered="1"/>
  <pageMargins left="0.59055118110236227" right="0.59055118110236227" top="0.35433070866141736" bottom="0.59055118110236227" header="0.51181102362204722" footer="0.51181102362204722"/>
  <pageSetup scale="55" fitToHeight="0" orientation="portrait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397C42D33F8846B6DACB7E3EAABBF8" ma:contentTypeVersion="20" ma:contentTypeDescription="Crée un document." ma:contentTypeScope="" ma:versionID="648c499578cd255401836ebc4234576b">
  <xsd:schema xmlns:xsd="http://www.w3.org/2001/XMLSchema" xmlns:xs="http://www.w3.org/2001/XMLSchema" xmlns:p="http://schemas.microsoft.com/office/2006/metadata/properties" xmlns:ns2="a163765a-7978-45ac-a009-03ca1693b165" xmlns:ns3="f37614ed-9ced-4746-9c5e-e14c561b1f11" targetNamespace="http://schemas.microsoft.com/office/2006/metadata/properties" ma:root="true" ma:fieldsID="f8871691ce7d7fd1d018ddfcde1276b1" ns2:_="" ns3:_="">
    <xsd:import namespace="a163765a-7978-45ac-a009-03ca1693b165"/>
    <xsd:import namespace="f37614ed-9ced-4746-9c5e-e14c561b1f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envoy_x00e9__x0020_le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3765a-7978-45ac-a009-03ca1693b1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envoy_x00e9__x0020_le" ma:index="14" nillable="true" ma:displayName="envoyé le" ma:format="Dropdown" ma:internalName="envoy_x00e9__x0020_le">
      <xsd:simpleType>
        <xsd:restriction base="dms:Text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f4750de-e91a-435b-9a93-9917b5fa3f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7614ed-9ced-4746-9c5e-e14c561b1f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9456a60e-4a17-417e-befe-e2a13ccf5213}" ma:internalName="TaxCatchAll" ma:showField="CatchAllData" ma:web="f37614ed-9ced-4746-9c5e-e14c561b1f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63765a-7978-45ac-a009-03ca1693b165">
      <Terms xmlns="http://schemas.microsoft.com/office/infopath/2007/PartnerControls"/>
    </lcf76f155ced4ddcb4097134ff3c332f>
    <envoy_x00e9__x0020_le xmlns="a163765a-7978-45ac-a009-03ca1693b165" xsi:nil="true"/>
    <TaxCatchAll xmlns="f37614ed-9ced-4746-9c5e-e14c561b1f1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B17851-32A7-4BDE-B108-A32376913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3765a-7978-45ac-a009-03ca1693b165"/>
    <ds:schemaRef ds:uri="f37614ed-9ced-4746-9c5e-e14c561b1f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7D271C-67D7-2949-876E-3C81F6425FBF}">
  <ds:schemaRefs>
    <ds:schemaRef ds:uri="http://schemas.microsoft.com/office/infopath/2007/PartnerControls"/>
    <ds:schemaRef ds:uri="http://purl.org/dc/dcmitype/"/>
    <ds:schemaRef ds:uri="f37614ed-9ced-4746-9c5e-e14c561b1f1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a163765a-7978-45ac-a009-03ca1693b165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941DC72-5517-40AC-81A8-D966EA75E0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GLOBAL</vt:lpstr>
      <vt:lpstr>CALLELONGUE</vt:lpstr>
      <vt:lpstr>SAINTE FRETOUSE</vt:lpstr>
      <vt:lpstr>CALLELONGUE!Zone_d_impression</vt:lpstr>
      <vt:lpstr>GLOBAL!Zone_d_impression</vt:lpstr>
      <vt:lpstr>'SAINTE FRETOUSE'!Zone_d_impression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SOCIETE ECO</dc:creator>
  <cp:lastModifiedBy>guillaume laulan</cp:lastModifiedBy>
  <cp:lastPrinted>2021-02-01T20:01:12Z</cp:lastPrinted>
  <dcterms:created xsi:type="dcterms:W3CDTF">2010-07-19T15:19:33Z</dcterms:created>
  <dcterms:modified xsi:type="dcterms:W3CDTF">2025-07-07T10:37:33Z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0x010100BF397C42D33F8846B6DACB7E3EAABBF8</vt:lpwstr>
  </property>
</Properties>
</file>